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32" windowHeight="7656" activeTab="0"/>
  </bookViews>
  <sheets>
    <sheet name="КР 2019" sheetId="1" r:id="rId1"/>
    <sheet name=" 12.19" sheetId="2" r:id="rId2"/>
    <sheet name="11.19" sheetId="3" r:id="rId3"/>
    <sheet name="10,19" sheetId="4" r:id="rId4"/>
    <sheet name="9,19" sheetId="5" r:id="rId5"/>
    <sheet name="8,19" sheetId="6" r:id="rId6"/>
    <sheet name="7,19" sheetId="7" r:id="rId7"/>
    <sheet name="6,19" sheetId="8" r:id="rId8"/>
    <sheet name="5,19" sheetId="9" r:id="rId9"/>
    <sheet name="4,19" sheetId="10" r:id="rId10"/>
    <sheet name="3,19" sheetId="11" r:id="rId11"/>
    <sheet name="2,19" sheetId="12" r:id="rId12"/>
    <sheet name="1,19" sheetId="13" r:id="rId13"/>
  </sheets>
  <definedNames>
    <definedName name="_xlnm.Print_Area" localSheetId="1">' 12.19'!$A$1:$E$34</definedName>
    <definedName name="_xlnm.Print_Area" localSheetId="12">'1,19'!$A$1:$E$24</definedName>
    <definedName name="_xlnm.Print_Area" localSheetId="3">'10,19'!$A$1:$E$39</definedName>
    <definedName name="_xlnm.Print_Area" localSheetId="2">'11.19'!$A$1:$E$32</definedName>
    <definedName name="_xlnm.Print_Area" localSheetId="11">'2,19'!$A$1:$E$33</definedName>
    <definedName name="_xlnm.Print_Area" localSheetId="10">'3,19'!$A$1:$E$35</definedName>
    <definedName name="_xlnm.Print_Area" localSheetId="9">'4,19'!$A$1:$E$46</definedName>
    <definedName name="_xlnm.Print_Area" localSheetId="8">'5,19'!$A$1:$E$41</definedName>
    <definedName name="_xlnm.Print_Area" localSheetId="7">'6,19'!$A$1:$E$46</definedName>
    <definedName name="_xlnm.Print_Area" localSheetId="6">'7,19'!$A$1:$E$42</definedName>
    <definedName name="_xlnm.Print_Area" localSheetId="5">'8,19'!$A$1:$E$36</definedName>
    <definedName name="_xlnm.Print_Area" localSheetId="4">'9,19'!$A$1:$E$38</definedName>
    <definedName name="_xlnm.Print_Area" localSheetId="0">'КР 2019'!$A$1:$E$21</definedName>
  </definedNames>
  <calcPr fullCalcOnLoad="1"/>
</workbook>
</file>

<file path=xl/sharedStrings.xml><?xml version="1.0" encoding="utf-8"?>
<sst xmlns="http://schemas.openxmlformats.org/spreadsheetml/2006/main" count="714" uniqueCount="348">
  <si>
    <t>"УТВЕРЖДАЮ"</t>
  </si>
  <si>
    <t>по ООО "Лагуна"</t>
  </si>
  <si>
    <t>№ п/п</t>
  </si>
  <si>
    <t>Адрес</t>
  </si>
  <si>
    <t>Наименование работ</t>
  </si>
  <si>
    <t>Объем</t>
  </si>
  <si>
    <t>Сметная стоимость, руб.</t>
  </si>
  <si>
    <t>ИТОГО:</t>
  </si>
  <si>
    <t>_________ И.Е. Яшкина</t>
  </si>
  <si>
    <t>директор ООО "Лагуна"</t>
  </si>
  <si>
    <t>_________ И.Е.Яшкина</t>
  </si>
  <si>
    <t>РЕЕСТР</t>
  </si>
  <si>
    <t xml:space="preserve"> Директор ООО "Лагуна"</t>
  </si>
  <si>
    <t>Составил: ____________ И.Ю. Яшкин</t>
  </si>
  <si>
    <t>по ООО "ЛАГУНА"</t>
  </si>
  <si>
    <t>1 шт.</t>
  </si>
  <si>
    <t>ул. Турынинская, д. 14</t>
  </si>
  <si>
    <t>ул. Советская, д. 5</t>
  </si>
  <si>
    <t>1 шт</t>
  </si>
  <si>
    <t>2 пм</t>
  </si>
  <si>
    <t>выполненных работ по ремонту общего имущества</t>
  </si>
  <si>
    <t>8 пм</t>
  </si>
  <si>
    <t>2 шт.</t>
  </si>
  <si>
    <t>ул. Гвардейская, д. 4 (МБУ "Калугаблагоустройство")</t>
  </si>
  <si>
    <t>Установка узла учета тепловой энергии</t>
  </si>
  <si>
    <t>пер. Советский, д. 6</t>
  </si>
  <si>
    <t>3 шт.</t>
  </si>
  <si>
    <t>ул. Л.Толстого, д. 55</t>
  </si>
  <si>
    <t>Замена квартирных приборов учета электроэнергии</t>
  </si>
  <si>
    <t>ул. Гвардейская, д. 2 (ООО "РемСтройСтандарт-ПЛЮС")</t>
  </si>
  <si>
    <t xml:space="preserve">1 шт. </t>
  </si>
  <si>
    <t>2,5 пм</t>
  </si>
  <si>
    <t>замена участка канализации</t>
  </si>
  <si>
    <t>замена участка ХВС</t>
  </si>
  <si>
    <t>ул. Турынинская, д. 9 (ООО "РемСтройСтандарт-ПЛЮС")</t>
  </si>
  <si>
    <t>5 пм</t>
  </si>
  <si>
    <t>ул. Турынинская, д. 16</t>
  </si>
  <si>
    <t>ул. Л.Толстого, д. 33</t>
  </si>
  <si>
    <t>пер. Советский, д. 6 (ИП Снагощенко Ю.И.)</t>
  </si>
  <si>
    <t>за январь месяц 2019 г.</t>
  </si>
  <si>
    <t>Переключение электроснабжения арендатора в ВРУ жилого дома</t>
  </si>
  <si>
    <t>52 шт.</t>
  </si>
  <si>
    <t>Ремонт электроосвещения ОДН, с  переводом на энергосберегательные светильники с датчиками движения</t>
  </si>
  <si>
    <t>ул. Л.Толстого, д. 55 (ИП Казымова В.А.)</t>
  </si>
  <si>
    <t>Ремонт подъездов</t>
  </si>
  <si>
    <t>Валка и обрезка деревьев (клены, вязы)</t>
  </si>
  <si>
    <t>14 шт.</t>
  </si>
  <si>
    <t>за февраль месяц 2019 г.</t>
  </si>
  <si>
    <t>ул. Л.Толстого, д. 30, кв. 64 (ИП Изотцев А.И.)</t>
  </si>
  <si>
    <t>Утепление фасада кв. 64</t>
  </si>
  <si>
    <t>21 кв.м.</t>
  </si>
  <si>
    <t>ул. Л.Толстого, д. 37, кв. 116 (ИП Изотцев А.И.)</t>
  </si>
  <si>
    <t>Утепление фасада кв. 116</t>
  </si>
  <si>
    <t>15 кв.м.</t>
  </si>
  <si>
    <t>за март месяц 2019 г.</t>
  </si>
  <si>
    <t>замена освещения 1-2 подъезд</t>
  </si>
  <si>
    <t>замена почтовых ящиков 2 подъезд</t>
  </si>
  <si>
    <t>36 шт</t>
  </si>
  <si>
    <t>замена почтовых ящиков 1 подъезд</t>
  </si>
  <si>
    <t>замена светильника на ЛК</t>
  </si>
  <si>
    <t>100 пм</t>
  </si>
  <si>
    <t>ул. Л.Толстого, д. 37, кв. 41</t>
  </si>
  <si>
    <t>Замена участка канализации</t>
  </si>
  <si>
    <t>Замена участка стояка ГВС</t>
  </si>
  <si>
    <t>Освещение 1-2 подъезда</t>
  </si>
  <si>
    <t xml:space="preserve">ул. Л.Толстого, д. 29 </t>
  </si>
  <si>
    <t>ул. Л.Толстого, д. 39, IV подъезд</t>
  </si>
  <si>
    <t>ул. Советская, д. 5, VIII подъезд</t>
  </si>
  <si>
    <t>ул. Л.Толстого, д. 35, кор.1</t>
  </si>
  <si>
    <t>ул. П.Коммунаров, д. 16, 1 подъезд</t>
  </si>
  <si>
    <t>ул. Гвардейская, д. 4, 1 подъезд</t>
  </si>
  <si>
    <t>200 пм</t>
  </si>
  <si>
    <t>замена прожектора, VIII под.</t>
  </si>
  <si>
    <t>замена прожектора, 1 под.</t>
  </si>
  <si>
    <t>замена светильника в тамбуре, 1 под.</t>
  </si>
  <si>
    <t>14 шт</t>
  </si>
  <si>
    <t>за апрель месяц 2019 г.</t>
  </si>
  <si>
    <t>ул. Промежуточная, д. 10 (ИП Снагощенко Ю.И.)</t>
  </si>
  <si>
    <t>Косметический ремонт подъездов № 1,4</t>
  </si>
  <si>
    <t>Косметический ремонт подъезда № 2</t>
  </si>
  <si>
    <t>Косметический ремонт подъездов № 1,2</t>
  </si>
  <si>
    <t>пер. Советский, д. 2 (ИП Снагощенко Ю.И.)</t>
  </si>
  <si>
    <t>Замена окон подъездов № 1,2</t>
  </si>
  <si>
    <t>ул. Советская, д. 34 (ООО "Техноус")</t>
  </si>
  <si>
    <t>ул. Турынинская, д. 14, кв. 20,37,38  (ИП Казымова В.А.)</t>
  </si>
  <si>
    <t>Реконструкция балконных козырьков на 5-ых этажах кв. 20, 37, 38</t>
  </si>
  <si>
    <t>Установка почтовых ящиков в подъезде № 3,6</t>
  </si>
  <si>
    <t>ул. Турынинская, д. 14, кв. 15 (ИП Казымова В.А.)</t>
  </si>
  <si>
    <t>Реконструкция балконного козырька кв. 15</t>
  </si>
  <si>
    <t>ул. Турынинская, д. 16, кв. 20, 33 (ИП Казымова В.А.)</t>
  </si>
  <si>
    <t>Реконструкция балконных козырьков кв. 20, 33</t>
  </si>
  <si>
    <t>ул. Советская, д. 5, кв. 3,96 (ИП Изотцев А.И.)</t>
  </si>
  <si>
    <t>Ремонт межпанельных швов кв. 3, 96</t>
  </si>
  <si>
    <t>37,5 м.</t>
  </si>
  <si>
    <t>ул. Турынинская, д. 17, кв. 41 (ИП Изотцев А.И.)</t>
  </si>
  <si>
    <t>Ремонт межпанельных швов кв. 41</t>
  </si>
  <si>
    <t>ул. Турынинская, д. 9, кв. 63 (ИП Изотцев А.И.)</t>
  </si>
  <si>
    <t>Ремонт межпанельных швов кв. 63</t>
  </si>
  <si>
    <t>35 м.</t>
  </si>
  <si>
    <t>19,5 м.</t>
  </si>
  <si>
    <t>ул. Турынинская, д. 8, кв. 64 (ИП Изотцев А.И.)</t>
  </si>
  <si>
    <t>Ремонт межпанельных швов кв. 64</t>
  </si>
  <si>
    <t>3пм</t>
  </si>
  <si>
    <t>замена почтовых ящиков КН-5</t>
  </si>
  <si>
    <t>3 шт</t>
  </si>
  <si>
    <t>замена участка ЦО (подвал)</t>
  </si>
  <si>
    <t>13 пм</t>
  </si>
  <si>
    <t>почт. ящики, остекление лест клетки</t>
  </si>
  <si>
    <t>7 шт/2,5м2</t>
  </si>
  <si>
    <t>освещение подвала на 36V</t>
  </si>
  <si>
    <t>замена запорн. армат стояки ГВС</t>
  </si>
  <si>
    <t>замена прожектора</t>
  </si>
  <si>
    <t>замена участка ГВС (подвал)</t>
  </si>
  <si>
    <t>замена прожектора  IV подъезд</t>
  </si>
  <si>
    <t>освещение тамбура</t>
  </si>
  <si>
    <t>10 пм</t>
  </si>
  <si>
    <t>пер. Советский, д. 2</t>
  </si>
  <si>
    <t>ул. Родниковая, д. 87</t>
  </si>
  <si>
    <t>ул. Л.Толстого, д. 30</t>
  </si>
  <si>
    <t>ул. Л.Толстого, д. 31</t>
  </si>
  <si>
    <t>ул. Л.Толстого, д. 39</t>
  </si>
  <si>
    <t>ул. Гвардейская, д. 10</t>
  </si>
  <si>
    <t>ул. Гвардейская, д. 5</t>
  </si>
  <si>
    <t>замена участка ЦО</t>
  </si>
  <si>
    <t>ремонт участка ГВС подвал</t>
  </si>
  <si>
    <t>дверь в подвал, изготов. и установка</t>
  </si>
  <si>
    <t>замена участка  канализации</t>
  </si>
  <si>
    <t>1,5 пм</t>
  </si>
  <si>
    <t>учтановка почтовых ящиков I, IV под</t>
  </si>
  <si>
    <t>8 бл</t>
  </si>
  <si>
    <t>замена участка ГВС подвал</t>
  </si>
  <si>
    <t>освещение у лифта 1 под.</t>
  </si>
  <si>
    <t>ул. Промежуточная, д. 10</t>
  </si>
  <si>
    <t>ул. П.Коммунаров, д. 12</t>
  </si>
  <si>
    <t>ул. Л.Толстого, д. 37</t>
  </si>
  <si>
    <t>1 пм</t>
  </si>
  <si>
    <t>0,5 пм</t>
  </si>
  <si>
    <t>2 шт</t>
  </si>
  <si>
    <t>80 пм</t>
  </si>
  <si>
    <t>за май месяц 2019 г.</t>
  </si>
  <si>
    <t>ул. Л.Толстого, д. 33, кв. 41 (ИП Изотцев А.И.)</t>
  </si>
  <si>
    <t>ул. Гвардейская, д. 2 (ООО "Техноус")</t>
  </si>
  <si>
    <t>ул. Л.Толстого, д. 29, кв. 92 (ИП Изотцев А.И.)</t>
  </si>
  <si>
    <t>Ремонт межпанельных швов кв. 92</t>
  </si>
  <si>
    <t>31 м.</t>
  </si>
  <si>
    <t>ул. Гвардейская, д. 10, кв. 60 (ИП Изотцев А.И.)</t>
  </si>
  <si>
    <t>Ремонт межпанельных швов кв. 60</t>
  </si>
  <si>
    <t>14 м.</t>
  </si>
  <si>
    <t>ремонт кровли</t>
  </si>
  <si>
    <t>80 м2</t>
  </si>
  <si>
    <t>освещ. тамбуров и входов в подъезд</t>
  </si>
  <si>
    <t>замена задвижки ф 50</t>
  </si>
  <si>
    <t>замена автоматов в электрощитах</t>
  </si>
  <si>
    <t>48 шт</t>
  </si>
  <si>
    <t>ул. Турынинская, д. 17</t>
  </si>
  <si>
    <t>ул. Турынинская, д. 9</t>
  </si>
  <si>
    <t>ул. Турынинская, д. 8</t>
  </si>
  <si>
    <t>3,5 пм</t>
  </si>
  <si>
    <t>20 м2</t>
  </si>
  <si>
    <t>30 м2</t>
  </si>
  <si>
    <t>22 мест</t>
  </si>
  <si>
    <t>освещение 2-го подъезда</t>
  </si>
  <si>
    <t>ул. Л.Толстого, д. 37, 2 подъезд</t>
  </si>
  <si>
    <t>ул. Советская, д. 105</t>
  </si>
  <si>
    <t>ул. Советская, д. 34</t>
  </si>
  <si>
    <t>ул. Гвардейская, д. 3</t>
  </si>
  <si>
    <t>6 шт</t>
  </si>
  <si>
    <t>Ремонт электроосвещения ОДН с переводом на энергосберегающие светильники с датчиками движения</t>
  </si>
  <si>
    <t>ул. Советская, д. 34 (КП "БТИ")</t>
  </si>
  <si>
    <t>Технический паспорт (внесение изменений)</t>
  </si>
  <si>
    <t>ул. Гвардейская, д. 2, кв. 68 (ИП Терехов А.М.)</t>
  </si>
  <si>
    <t>Замена тройника в системе канализации кв. 68</t>
  </si>
  <si>
    <t>ул. Гвардейская, д. 5, кв. 63 (ИП Терехов А.М.)</t>
  </si>
  <si>
    <t>Замена фоновой трубы в туалете кв. 63</t>
  </si>
  <si>
    <t>3 п.м.</t>
  </si>
  <si>
    <t>ул. Гвардейская, д. 3, кв. 34 (ИП Терехов А.М.)</t>
  </si>
  <si>
    <t>Замена фоновой трубы в туалете кв. 34</t>
  </si>
  <si>
    <t>1 п.м.</t>
  </si>
  <si>
    <t>ул. П. Коммунаров, д. 11, кв. 2 (ИП Терехов А.М.)</t>
  </si>
  <si>
    <t>ул. П. Коммунаров, д. 11, п. 8 (ИП Терехов А.М.)</t>
  </si>
  <si>
    <t>ул. П. Коммунаров, д. 11, п. 7 (ИП Терехов А.М.)</t>
  </si>
  <si>
    <t>Замена участка канализации кв. 2</t>
  </si>
  <si>
    <t>0,5 п.м.</t>
  </si>
  <si>
    <t>Замена кранового шара по стояку ХВС (подвал)</t>
  </si>
  <si>
    <t>Замена кранового шара по стояку ГВС (подвал)</t>
  </si>
  <si>
    <t>за июнь месяц 2019 г.</t>
  </si>
  <si>
    <t>35 м2</t>
  </si>
  <si>
    <t>55м2</t>
  </si>
  <si>
    <t>теплоизоляция системы ЦО</t>
  </si>
  <si>
    <t>84пм</t>
  </si>
  <si>
    <t>64 пм</t>
  </si>
  <si>
    <t>84 пм</t>
  </si>
  <si>
    <t>200пм</t>
  </si>
  <si>
    <t>замена уч-ка канализации</t>
  </si>
  <si>
    <t>освещение подъездов</t>
  </si>
  <si>
    <t xml:space="preserve">ул. Гвардейская, д. 4 </t>
  </si>
  <si>
    <t>ул. Гвардейская, д. 2</t>
  </si>
  <si>
    <t>ул. Советская, д. 6</t>
  </si>
  <si>
    <t>ул. Турынинская, д. 12</t>
  </si>
  <si>
    <t>за июль месяц 2019 г.</t>
  </si>
  <si>
    <t>за август месяц 2019 г.</t>
  </si>
  <si>
    <t>ул. Л.Толстого, д. 39 (МБУ "Калугаблагоустройство")</t>
  </si>
  <si>
    <t>Валка и обрезка деревьев (ракита)</t>
  </si>
  <si>
    <t>ул. Л.Толстого, д. 31 (ООО "Калугалифт")</t>
  </si>
  <si>
    <t>Техническое обследование 3-х лифтов (рег. № 5835, 5836, 5837), отработавших назначенный срок службы</t>
  </si>
  <si>
    <t>ул. Гвардейская, д. 9, кв. 56 (ИП Изотцев А.И.)</t>
  </si>
  <si>
    <t>Ремонт межпанельных швов кв. 56</t>
  </si>
  <si>
    <t>15 м.</t>
  </si>
  <si>
    <t>ул. Л.Толстого, д. 35, корп. 1, кв. 47 (ИП Изотцев А.И.)</t>
  </si>
  <si>
    <t>Ремонт межпанельных швов кв. 47</t>
  </si>
  <si>
    <t>32 м.</t>
  </si>
  <si>
    <t>ул. Советская, д. 105 (ОАО "Калугалифтремстрой")</t>
  </si>
  <si>
    <t>за сентябрь месяц 2019 г.</t>
  </si>
  <si>
    <t xml:space="preserve">Ремонт редуктора лебедки главного привода с заменой подшипников </t>
  </si>
  <si>
    <t>замена участка ГВС</t>
  </si>
  <si>
    <t>0,25 пм</t>
  </si>
  <si>
    <t>замена светильника</t>
  </si>
  <si>
    <t>120 пм</t>
  </si>
  <si>
    <t>замена прожектора, светильника</t>
  </si>
  <si>
    <t>установка межтамбурной двери</t>
  </si>
  <si>
    <t>остекление I-IV подъездов</t>
  </si>
  <si>
    <t>1,25 пм</t>
  </si>
  <si>
    <t>замена стояка</t>
  </si>
  <si>
    <t>замена уч-ка ГВС, запорная арматура</t>
  </si>
  <si>
    <t>замена прожекторов</t>
  </si>
  <si>
    <t>замена автоматов</t>
  </si>
  <si>
    <t>6 пм</t>
  </si>
  <si>
    <t>замена уч-ка ЦО на техэтаже</t>
  </si>
  <si>
    <t>замена запорной арматуры ГВС ф 50</t>
  </si>
  <si>
    <t>замена уч-ка стояка ГВС</t>
  </si>
  <si>
    <t>4 пм</t>
  </si>
  <si>
    <t>замена уч-ка  ГВС в подвале</t>
  </si>
  <si>
    <t>4 шт</t>
  </si>
  <si>
    <t>замена уч-ка стояка ЦО</t>
  </si>
  <si>
    <t>освещение подъездов и уличное освещение</t>
  </si>
  <si>
    <t>ул. Турынинская, д. 4</t>
  </si>
  <si>
    <t>ул. Л.Толстого, д. 35 корп. 1, кв. 8</t>
  </si>
  <si>
    <t>ул. П.Коммунаров, д. 16</t>
  </si>
  <si>
    <t>ул. П. Коммунаров, д. 12</t>
  </si>
  <si>
    <t>ул. Турынинская, д. 4, кв. 5,9</t>
  </si>
  <si>
    <t>ул. Л.Толстого, д.31, кв. 33,34,35,36</t>
  </si>
  <si>
    <t>ремонт кровли кв. 33,34,35,36</t>
  </si>
  <si>
    <t>140 кв.м.</t>
  </si>
  <si>
    <t>ул. Л.Толстого, д. 35, кор. 1</t>
  </si>
  <si>
    <t>ремонт кровли над лифтовой шахтой</t>
  </si>
  <si>
    <t>50 кв.м.</t>
  </si>
  <si>
    <t>ул. Л.Толстого, д. 37, IVпод</t>
  </si>
  <si>
    <t>ул. Л.Толстого, д. 31, кв. 16</t>
  </si>
  <si>
    <t>замена задвижки ф 80 под. № 4</t>
  </si>
  <si>
    <t>ул. Л. Толстого, д. 55</t>
  </si>
  <si>
    <t>5,62 кв.м.</t>
  </si>
  <si>
    <t>ул. Турынинская, д. 4, кв. 9</t>
  </si>
  <si>
    <t>ул. Турынинская, д. 4, кв. 26,30,34</t>
  </si>
  <si>
    <t>ул. Советская, д. 5, кв. 114, 117</t>
  </si>
  <si>
    <t>ул. Гвардейская, д. 1</t>
  </si>
  <si>
    <t>ул. Турынинская, д. 4, кв. 3</t>
  </si>
  <si>
    <t>за октябрь месяц 2019 г.</t>
  </si>
  <si>
    <t>ул. Л.Толстого, д. 31 (ИП Вальцев А.А.)</t>
  </si>
  <si>
    <t>Ремонт вентиляционных каналов на кровле</t>
  </si>
  <si>
    <t>ул. Советская, д. 105, кв. 39, 40 (ИП Изотцев А.И.)</t>
  </si>
  <si>
    <t>Ремонт межпанельных швов кв. 39,40</t>
  </si>
  <si>
    <t>41 м.</t>
  </si>
  <si>
    <t>пер. Советский, д. 6, кв. 35 (ИП Изотцев А.И.)</t>
  </si>
  <si>
    <t>Ремонт межпанельных швов кв. 35</t>
  </si>
  <si>
    <t>ул. Турынинская, д. 12 (ООО "Техноус")</t>
  </si>
  <si>
    <t>выполненных работ по капитальному ремонту общего имущества</t>
  </si>
  <si>
    <t>1шт</t>
  </si>
  <si>
    <t>остекление в подъезде</t>
  </si>
  <si>
    <t>1,07 м2</t>
  </si>
  <si>
    <t>остекление IV под.</t>
  </si>
  <si>
    <t>остекление подьезда</t>
  </si>
  <si>
    <t>1,22 м2</t>
  </si>
  <si>
    <t>1,28 м2</t>
  </si>
  <si>
    <t>остекление подъезда</t>
  </si>
  <si>
    <t>1 м2</t>
  </si>
  <si>
    <t>замена участка канализации (подвал)</t>
  </si>
  <si>
    <t>освещение над подъездом</t>
  </si>
  <si>
    <t>освещение над 1 подъездом</t>
  </si>
  <si>
    <t>замена участка стояка ГВС ф32</t>
  </si>
  <si>
    <t>освещение ЛК у лифта</t>
  </si>
  <si>
    <t>замена запорной арматуры ЦО</t>
  </si>
  <si>
    <t>замена уч-ка ЦО с запорной армат.</t>
  </si>
  <si>
    <t>6,75 пм</t>
  </si>
  <si>
    <t>замена участка ЦО в подвале</t>
  </si>
  <si>
    <t>установка прожектора при входе</t>
  </si>
  <si>
    <t>60 м2</t>
  </si>
  <si>
    <t>40 м2</t>
  </si>
  <si>
    <t>замена участка стояка ЦО</t>
  </si>
  <si>
    <t>замена участка стояка ХВС</t>
  </si>
  <si>
    <t>замена участка ГВС в подвале</t>
  </si>
  <si>
    <t>ул. Л.Толстого, д. 29</t>
  </si>
  <si>
    <t>8,3 пм</t>
  </si>
  <si>
    <t>пер. Советский, д.6, кв 46,49</t>
  </si>
  <si>
    <t>ул. Турынинская, д. 9, кв 16,17</t>
  </si>
  <si>
    <t>ул. Л.Толстого, д. 35, кор. I</t>
  </si>
  <si>
    <t>ул. Л.Толстого, д. 30, кв 71</t>
  </si>
  <si>
    <t>ул. Л.Толстого, д. 35, кор. I, кв 9</t>
  </si>
  <si>
    <t>замена участка стояка ГВС</t>
  </si>
  <si>
    <t>42 кв.м.</t>
  </si>
  <si>
    <t>ул. Л.Толстого, д. 4/1 (МБУ "Калугаблагоустройство")</t>
  </si>
  <si>
    <t>санитарная обрезка деревьев (ясень)</t>
  </si>
  <si>
    <t>ул. Л.Толстого, д. 29 (МБУ "Калугаблагоустройство")</t>
  </si>
  <si>
    <t>Валка и обрезка деревьев (ясень 2 шт., ракита 1 шт.)</t>
  </si>
  <si>
    <t>ул. Л.Толстого, д. 4/2 (МБУ "Калугаблагоустройство")</t>
  </si>
  <si>
    <t>Валка и обрезка деревьев (ясень)</t>
  </si>
  <si>
    <t>ул. Гвардейская, д. 1 (МБУ "Калугаблагоустройство")</t>
  </si>
  <si>
    <t>ул. Гвардейская, д. 10 (МБУ "Калугаблагоустройство")</t>
  </si>
  <si>
    <t>Валка и обрезка деревьев (береза)</t>
  </si>
  <si>
    <t xml:space="preserve">ул. Гвардейская, д. 2, кв. 68 (ИП Терехов А.М.) </t>
  </si>
  <si>
    <t>Замена участка канализации кв. 68</t>
  </si>
  <si>
    <t>ул. Гвардейская, д. 3 (ИП Терехов А.М.)</t>
  </si>
  <si>
    <t>замена стояка ЦО кв. 39,42</t>
  </si>
  <si>
    <t>ул. П.Коммунаров, д. 16 (ИП Терехов А.М.)</t>
  </si>
  <si>
    <t>замена шарового крана ф40</t>
  </si>
  <si>
    <t>ул. Гвардейская, д. 2 (ИП Терехов А.М.)</t>
  </si>
  <si>
    <t>ремонт участка канализации</t>
  </si>
  <si>
    <t>за ноябрь месяц 2019 г.</t>
  </si>
  <si>
    <t>ул. П.Коммунаров, д. 14 (КП "БТИ")</t>
  </si>
  <si>
    <t>Изготовление акта технического обследования помещений, относящихся к общему имуществу (подвал)</t>
  </si>
  <si>
    <t>освещение подвала</t>
  </si>
  <si>
    <t xml:space="preserve"> ул. Л.Толстого, д. 55</t>
  </si>
  <si>
    <t>10 мест</t>
  </si>
  <si>
    <t>освещение ЛК 2 этаж (замена светильника)</t>
  </si>
  <si>
    <t>ремонт дверей электрощитов</t>
  </si>
  <si>
    <t>ул. Л.Толстого, д. 4/2</t>
  </si>
  <si>
    <t>ул. П.Коммунаров, д. 11</t>
  </si>
  <si>
    <t>за декабрь месяц 2019 г.</t>
  </si>
  <si>
    <t>ул. П.Коммунаров, д. 12, 1 под. (ИП Казымова В.А.)</t>
  </si>
  <si>
    <t>Реконструкция лестничных маршей 1 под.</t>
  </si>
  <si>
    <t>ул. П.Коммунаров, д. 14, 1 под. (ИП Казымова В.А.)</t>
  </si>
  <si>
    <t>ул. Л.Толстого, д. 31, кв. 85 (ИП Изотцев АИ.)</t>
  </si>
  <si>
    <t>Ремонт межпанельных швов кв. 85</t>
  </si>
  <si>
    <t>36 м.п.</t>
  </si>
  <si>
    <t>ул. Гвардейская, д. 5 (МБУ "Калугаблагоустройство")</t>
  </si>
  <si>
    <t>Омоложение деревьев (ясень)</t>
  </si>
  <si>
    <t>ул. Гвардейская, д. 3 (МБУ "Калугаблагоустройство")</t>
  </si>
  <si>
    <t>замена автомата 160 А</t>
  </si>
  <si>
    <t>освещение у подьезда (прожектор)</t>
  </si>
  <si>
    <t>3 пм</t>
  </si>
  <si>
    <t>ремонт тамбурной двери 2-3 подъезд</t>
  </si>
  <si>
    <t>замена арматуры на стояке</t>
  </si>
  <si>
    <t>24 шт</t>
  </si>
  <si>
    <t>Замена автов 32А в поэтажных щитах</t>
  </si>
  <si>
    <t>100 шт</t>
  </si>
  <si>
    <t>замена запорной арматуры на стояках ГВС, ХВС</t>
  </si>
  <si>
    <t>ремонт стояка ГВС</t>
  </si>
  <si>
    <t>ул. Л.Толстого, д. 31, кв. 61</t>
  </si>
  <si>
    <t>38 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</si>
</sst>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 horizontal="center" vertical="justify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vertical="top" wrapText="1"/>
    </xf>
    <xf numFmtId="16" fontId="2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vertical="top" wrapText="1"/>
    </xf>
    <xf numFmtId="0" fontId="8" fillId="34" borderId="0" xfId="0" applyFont="1" applyFill="1" applyAlignment="1">
      <alignment wrapText="1"/>
    </xf>
    <xf numFmtId="0" fontId="2" fillId="35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33" borderId="0" xfId="0" applyNumberFormat="1" applyFont="1" applyFill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2" fontId="2" fillId="34" borderId="12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2" fontId="2" fillId="34" borderId="12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1502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150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150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59150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47625</xdr:rowOff>
    </xdr:to>
    <xdr:sp>
      <xdr:nvSpPr>
        <xdr:cNvPr id="1" name="Line 2"/>
        <xdr:cNvSpPr>
          <a:spLocks/>
        </xdr:cNvSpPr>
      </xdr:nvSpPr>
      <xdr:spPr>
        <a:xfrm>
          <a:off x="6886575" y="6924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24860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6810375" y="6353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5312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2</xdr:col>
      <xdr:colOff>9525</xdr:colOff>
      <xdr:row>23</xdr:row>
      <xdr:rowOff>0</xdr:rowOff>
    </xdr:to>
    <xdr:sp>
      <xdr:nvSpPr>
        <xdr:cNvPr id="1" name="Line 6"/>
        <xdr:cNvSpPr>
          <a:spLocks/>
        </xdr:cNvSpPr>
      </xdr:nvSpPr>
      <xdr:spPr>
        <a:xfrm>
          <a:off x="267652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6629400" y="6181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838950" y="50196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1502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15025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72275" y="7048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15025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1502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15025" y="335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7227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1502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1502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72275" y="6905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150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59150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72275" y="6629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150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72275" y="7543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72275" y="9563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5915025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7"/>
  <sheetViews>
    <sheetView tabSelected="1" view="pageBreakPreview" zoomScaleSheetLayoutView="100" zoomScalePageLayoutView="0" workbookViewId="0" topLeftCell="A1">
      <selection activeCell="A12" sqref="A12:E12"/>
    </sheetView>
  </sheetViews>
  <sheetFormatPr defaultColWidth="9.140625" defaultRowHeight="15"/>
  <cols>
    <col min="1" max="1" width="4.8515625" style="29" customWidth="1"/>
    <col min="2" max="2" width="28.57421875" style="29" customWidth="1"/>
    <col min="3" max="3" width="32.140625" style="29" customWidth="1"/>
    <col min="4" max="4" width="9.140625" style="29" customWidth="1"/>
    <col min="5" max="5" width="15.28125" style="29" customWidth="1"/>
    <col min="6" max="16384" width="9.140625" style="29" customWidth="1"/>
  </cols>
  <sheetData>
    <row r="1" spans="1:5" ht="15">
      <c r="A1" s="27"/>
      <c r="B1" s="28"/>
      <c r="C1" s="28"/>
      <c r="D1" s="27" t="s">
        <v>0</v>
      </c>
      <c r="E1" s="84"/>
    </row>
    <row r="2" spans="1:5" ht="15">
      <c r="A2" s="27"/>
      <c r="B2" s="28"/>
      <c r="C2" s="28"/>
      <c r="D2" s="27" t="s">
        <v>12</v>
      </c>
      <c r="E2" s="84"/>
    </row>
    <row r="3" spans="1:5" ht="15">
      <c r="A3" s="27"/>
      <c r="B3" s="28"/>
      <c r="C3" s="28"/>
      <c r="D3" s="27" t="s">
        <v>10</v>
      </c>
      <c r="E3" s="84"/>
    </row>
    <row r="4" spans="1:5" ht="15">
      <c r="A4" s="27"/>
      <c r="B4" s="28"/>
      <c r="C4" s="28"/>
      <c r="D4" s="27"/>
      <c r="E4" s="84"/>
    </row>
    <row r="5" spans="1:5" ht="15">
      <c r="A5" s="27"/>
      <c r="B5" s="28"/>
      <c r="C5" s="28"/>
      <c r="D5" s="27"/>
      <c r="E5" s="84"/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265</v>
      </c>
      <c r="B7" s="104"/>
      <c r="C7" s="104"/>
      <c r="D7" s="104"/>
      <c r="E7" s="104"/>
    </row>
    <row r="8" spans="1:5" ht="15">
      <c r="A8" s="105" t="s">
        <v>212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0" spans="1:5" ht="15">
      <c r="A10" s="27"/>
      <c r="B10" s="28"/>
      <c r="C10" s="28"/>
      <c r="D10" s="27"/>
      <c r="E10" s="84"/>
    </row>
    <row r="11" spans="1:5" ht="56.25" customHeight="1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16.5" customHeight="1">
      <c r="A12" s="19">
        <v>1</v>
      </c>
      <c r="B12" s="49" t="s">
        <v>264</v>
      </c>
      <c r="C12" s="50" t="s">
        <v>24</v>
      </c>
      <c r="D12" s="47" t="s">
        <v>15</v>
      </c>
      <c r="E12" s="87">
        <v>115138.96</v>
      </c>
    </row>
    <row r="13" spans="1:5" ht="16.5" customHeight="1">
      <c r="A13" s="39"/>
      <c r="B13" s="40" t="s">
        <v>7</v>
      </c>
      <c r="C13" s="41"/>
      <c r="D13" s="56"/>
      <c r="E13" s="88">
        <f>SUM(E12:E12)</f>
        <v>115138.96</v>
      </c>
    </row>
    <row r="14" spans="1:5" ht="15">
      <c r="A14" s="27"/>
      <c r="B14" s="28"/>
      <c r="C14" s="28"/>
      <c r="D14" s="27"/>
      <c r="E14" s="84"/>
    </row>
    <row r="15" spans="1:5" ht="15">
      <c r="A15" s="27"/>
      <c r="B15" s="28"/>
      <c r="C15" s="28"/>
      <c r="D15" s="27"/>
      <c r="E15" s="84"/>
    </row>
    <row r="16" spans="1:5" ht="15">
      <c r="A16" s="106" t="s">
        <v>13</v>
      </c>
      <c r="B16" s="106"/>
      <c r="C16" s="106"/>
      <c r="D16" s="106"/>
      <c r="E16" s="106"/>
    </row>
    <row r="17" spans="1:5" ht="15">
      <c r="A17" s="27"/>
      <c r="B17" s="28"/>
      <c r="C17" s="28"/>
      <c r="D17" s="27"/>
      <c r="E17" s="84"/>
    </row>
  </sheetData>
  <sheetProtection/>
  <mergeCells count="5">
    <mergeCell ref="A6:E6"/>
    <mergeCell ref="A7:E7"/>
    <mergeCell ref="A8:E8"/>
    <mergeCell ref="A9:E9"/>
    <mergeCell ref="A16:E16"/>
  </mergeCells>
  <printOptions/>
  <pageMargins left="0.2" right="0.21" top="0.27" bottom="0.31496062992125984" header="0.31496062992125984" footer="0.31496062992125984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42"/>
  <sheetViews>
    <sheetView view="pageBreakPreview" zoomScale="93" zoomScaleSheetLayoutView="93" zoomScalePageLayoutView="0" workbookViewId="0" topLeftCell="A19">
      <selection activeCell="E42" sqref="E42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2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76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1.5" customHeight="1">
      <c r="A12" s="19">
        <v>1</v>
      </c>
      <c r="B12" s="35" t="s">
        <v>81</v>
      </c>
      <c r="C12" s="46" t="s">
        <v>80</v>
      </c>
      <c r="D12" s="21" t="s">
        <v>22</v>
      </c>
      <c r="E12" s="77">
        <v>198707.61</v>
      </c>
    </row>
    <row r="13" spans="1:5" ht="32.25" customHeight="1">
      <c r="A13" s="19">
        <f>A12+1</f>
        <v>2</v>
      </c>
      <c r="B13" s="35" t="s">
        <v>77</v>
      </c>
      <c r="C13" s="46" t="s">
        <v>78</v>
      </c>
      <c r="D13" s="19" t="s">
        <v>22</v>
      </c>
      <c r="E13" s="91">
        <v>198622.5</v>
      </c>
    </row>
    <row r="14" spans="1:5" ht="32.25" customHeight="1">
      <c r="A14" s="19">
        <f aca="true" t="shared" si="0" ref="A14:A36">A13+1</f>
        <v>3</v>
      </c>
      <c r="B14" s="35" t="s">
        <v>81</v>
      </c>
      <c r="C14" s="22" t="s">
        <v>82</v>
      </c>
      <c r="D14" s="68"/>
      <c r="E14" s="91">
        <v>46823.25</v>
      </c>
    </row>
    <row r="15" spans="1:5" ht="33.75" customHeight="1">
      <c r="A15" s="19">
        <f t="shared" si="0"/>
        <v>4</v>
      </c>
      <c r="B15" s="35" t="s">
        <v>81</v>
      </c>
      <c r="C15" s="22" t="s">
        <v>86</v>
      </c>
      <c r="D15" s="74"/>
      <c r="E15" s="77">
        <v>15400</v>
      </c>
    </row>
    <row r="16" spans="1:5" s="28" customFormat="1" ht="32.25" customHeight="1">
      <c r="A16" s="19">
        <f t="shared" si="0"/>
        <v>5</v>
      </c>
      <c r="B16" s="13" t="s">
        <v>87</v>
      </c>
      <c r="C16" s="17" t="s">
        <v>88</v>
      </c>
      <c r="D16" s="12" t="s">
        <v>30</v>
      </c>
      <c r="E16" s="55">
        <v>17000</v>
      </c>
    </row>
    <row r="17" spans="1:5" s="28" customFormat="1" ht="32.25" customHeight="1">
      <c r="A17" s="19">
        <f t="shared" si="0"/>
        <v>6</v>
      </c>
      <c r="B17" s="13" t="s">
        <v>89</v>
      </c>
      <c r="C17" s="17" t="s">
        <v>90</v>
      </c>
      <c r="D17" s="48" t="s">
        <v>22</v>
      </c>
      <c r="E17" s="47">
        <v>50000</v>
      </c>
    </row>
    <row r="18" spans="1:5" s="28" customFormat="1" ht="31.5" customHeight="1">
      <c r="A18" s="19">
        <f t="shared" si="0"/>
        <v>7</v>
      </c>
      <c r="B18" s="35" t="s">
        <v>91</v>
      </c>
      <c r="C18" s="52" t="s">
        <v>92</v>
      </c>
      <c r="D18" s="51" t="s">
        <v>93</v>
      </c>
      <c r="E18" s="47">
        <v>18588.4</v>
      </c>
    </row>
    <row r="19" spans="1:5" s="28" customFormat="1" ht="32.25" customHeight="1">
      <c r="A19" s="19">
        <f t="shared" si="0"/>
        <v>8</v>
      </c>
      <c r="B19" s="35" t="s">
        <v>94</v>
      </c>
      <c r="C19" s="52" t="s">
        <v>95</v>
      </c>
      <c r="D19" s="48" t="s">
        <v>99</v>
      </c>
      <c r="E19" s="47">
        <v>9665.97</v>
      </c>
    </row>
    <row r="20" spans="1:5" s="28" customFormat="1" ht="32.25" customHeight="1">
      <c r="A20" s="19">
        <f t="shared" si="0"/>
        <v>9</v>
      </c>
      <c r="B20" s="35" t="s">
        <v>96</v>
      </c>
      <c r="C20" s="52" t="s">
        <v>97</v>
      </c>
      <c r="D20" s="51" t="s">
        <v>98</v>
      </c>
      <c r="E20" s="47">
        <v>17349.17</v>
      </c>
    </row>
    <row r="21" spans="1:5" s="28" customFormat="1" ht="32.25" customHeight="1">
      <c r="A21" s="19">
        <f t="shared" si="0"/>
        <v>10</v>
      </c>
      <c r="B21" s="35" t="s">
        <v>100</v>
      </c>
      <c r="C21" s="52" t="s">
        <v>101</v>
      </c>
      <c r="D21" s="51" t="s">
        <v>99</v>
      </c>
      <c r="E21" s="47">
        <v>9665.97</v>
      </c>
    </row>
    <row r="22" spans="1:5" s="28" customFormat="1" ht="32.25" customHeight="1">
      <c r="A22" s="19">
        <f t="shared" si="0"/>
        <v>11</v>
      </c>
      <c r="B22" s="35" t="s">
        <v>34</v>
      </c>
      <c r="C22" s="13" t="s">
        <v>40</v>
      </c>
      <c r="D22" s="51"/>
      <c r="E22" s="75">
        <v>13227</v>
      </c>
    </row>
    <row r="23" spans="1:5" s="28" customFormat="1" ht="32.25" customHeight="1">
      <c r="A23" s="19">
        <f t="shared" si="0"/>
        <v>12</v>
      </c>
      <c r="B23" s="35" t="s">
        <v>178</v>
      </c>
      <c r="C23" s="13" t="s">
        <v>181</v>
      </c>
      <c r="D23" s="51" t="s">
        <v>182</v>
      </c>
      <c r="E23" s="75">
        <v>2857</v>
      </c>
    </row>
    <row r="24" spans="1:5" s="28" customFormat="1" ht="32.25" customHeight="1">
      <c r="A24" s="19">
        <f t="shared" si="0"/>
        <v>13</v>
      </c>
      <c r="B24" s="35" t="s">
        <v>179</v>
      </c>
      <c r="C24" s="13" t="s">
        <v>183</v>
      </c>
      <c r="D24" s="51" t="s">
        <v>30</v>
      </c>
      <c r="E24" s="75">
        <v>699</v>
      </c>
    </row>
    <row r="25" spans="1:5" s="28" customFormat="1" ht="32.25" customHeight="1">
      <c r="A25" s="19">
        <f t="shared" si="0"/>
        <v>14</v>
      </c>
      <c r="B25" s="35" t="s">
        <v>180</v>
      </c>
      <c r="C25" s="13" t="s">
        <v>184</v>
      </c>
      <c r="D25" s="51" t="s">
        <v>30</v>
      </c>
      <c r="E25" s="75">
        <v>740</v>
      </c>
    </row>
    <row r="26" spans="1:5" s="28" customFormat="1" ht="17.25" customHeight="1">
      <c r="A26" s="19">
        <f t="shared" si="0"/>
        <v>15</v>
      </c>
      <c r="B26" s="52" t="s">
        <v>36</v>
      </c>
      <c r="C26" s="52" t="s">
        <v>123</v>
      </c>
      <c r="D26" s="58" t="s">
        <v>19</v>
      </c>
      <c r="E26" s="75">
        <v>1541</v>
      </c>
    </row>
    <row r="27" spans="1:5" s="28" customFormat="1" ht="17.25" customHeight="1">
      <c r="A27" s="19">
        <f t="shared" si="0"/>
        <v>16</v>
      </c>
      <c r="B27" s="49" t="s">
        <v>25</v>
      </c>
      <c r="C27" s="50" t="s">
        <v>124</v>
      </c>
      <c r="D27" s="47" t="s">
        <v>135</v>
      </c>
      <c r="E27" s="78">
        <v>3113</v>
      </c>
    </row>
    <row r="28" spans="1:5" s="28" customFormat="1" ht="17.25" customHeight="1">
      <c r="A28" s="19">
        <f t="shared" si="0"/>
        <v>17</v>
      </c>
      <c r="B28" s="49" t="s">
        <v>116</v>
      </c>
      <c r="C28" s="50" t="s">
        <v>125</v>
      </c>
      <c r="D28" s="47" t="s">
        <v>18</v>
      </c>
      <c r="E28" s="78">
        <v>6297</v>
      </c>
    </row>
    <row r="29" spans="1:5" s="28" customFormat="1" ht="17.25" customHeight="1">
      <c r="A29" s="19">
        <f t="shared" si="0"/>
        <v>18</v>
      </c>
      <c r="B29" s="49" t="s">
        <v>17</v>
      </c>
      <c r="C29" s="50" t="s">
        <v>126</v>
      </c>
      <c r="D29" s="47" t="s">
        <v>136</v>
      </c>
      <c r="E29" s="79">
        <v>1469</v>
      </c>
    </row>
    <row r="30" spans="1:5" s="28" customFormat="1" ht="18" customHeight="1">
      <c r="A30" s="19">
        <f t="shared" si="0"/>
        <v>19</v>
      </c>
      <c r="B30" s="49" t="s">
        <v>17</v>
      </c>
      <c r="C30" s="50" t="s">
        <v>32</v>
      </c>
      <c r="D30" s="47" t="s">
        <v>127</v>
      </c>
      <c r="E30" s="78">
        <v>3734</v>
      </c>
    </row>
    <row r="31" spans="1:5" s="18" customFormat="1" ht="18" customHeight="1">
      <c r="A31" s="19">
        <f t="shared" si="0"/>
        <v>20</v>
      </c>
      <c r="B31" s="49" t="s">
        <v>17</v>
      </c>
      <c r="C31" s="50" t="s">
        <v>125</v>
      </c>
      <c r="D31" s="47" t="s">
        <v>137</v>
      </c>
      <c r="E31" s="78">
        <v>13013</v>
      </c>
    </row>
    <row r="32" spans="1:5" s="18" customFormat="1" ht="18" customHeight="1">
      <c r="A32" s="19">
        <f t="shared" si="0"/>
        <v>21</v>
      </c>
      <c r="B32" s="49" t="s">
        <v>132</v>
      </c>
      <c r="C32" s="50" t="s">
        <v>128</v>
      </c>
      <c r="D32" s="47" t="s">
        <v>129</v>
      </c>
      <c r="E32" s="78">
        <v>15102</v>
      </c>
    </row>
    <row r="33" spans="1:5" s="18" customFormat="1" ht="18" customHeight="1">
      <c r="A33" s="19">
        <f t="shared" si="0"/>
        <v>22</v>
      </c>
      <c r="B33" s="49" t="s">
        <v>133</v>
      </c>
      <c r="C33" s="50" t="s">
        <v>125</v>
      </c>
      <c r="D33" s="47" t="s">
        <v>18</v>
      </c>
      <c r="E33" s="78">
        <v>7040</v>
      </c>
    </row>
    <row r="34" spans="1:5" s="18" customFormat="1" ht="18" customHeight="1">
      <c r="A34" s="19">
        <f t="shared" si="0"/>
        <v>23</v>
      </c>
      <c r="B34" s="49" t="s">
        <v>134</v>
      </c>
      <c r="C34" s="50" t="s">
        <v>130</v>
      </c>
      <c r="D34" s="47" t="s">
        <v>138</v>
      </c>
      <c r="E34" s="78">
        <v>57048</v>
      </c>
    </row>
    <row r="35" spans="1:5" s="18" customFormat="1" ht="18" customHeight="1">
      <c r="A35" s="19">
        <f t="shared" si="0"/>
        <v>24</v>
      </c>
      <c r="B35" s="49" t="s">
        <v>119</v>
      </c>
      <c r="C35" s="50" t="s">
        <v>131</v>
      </c>
      <c r="D35" s="47" t="s">
        <v>18</v>
      </c>
      <c r="E35" s="78">
        <v>1187</v>
      </c>
    </row>
    <row r="36" spans="1:5" s="30" customFormat="1" ht="15">
      <c r="A36" s="19">
        <f t="shared" si="0"/>
        <v>25</v>
      </c>
      <c r="B36" s="49" t="s">
        <v>25</v>
      </c>
      <c r="C36" s="50" t="s">
        <v>103</v>
      </c>
      <c r="D36" s="47" t="s">
        <v>104</v>
      </c>
      <c r="E36" s="78">
        <v>5743</v>
      </c>
    </row>
    <row r="37" spans="1:5" ht="15.75" customHeight="1">
      <c r="A37" s="39"/>
      <c r="B37" s="40" t="s">
        <v>7</v>
      </c>
      <c r="C37" s="41"/>
      <c r="D37" s="56"/>
      <c r="E37" s="83">
        <f>SUM(E12:E36)</f>
        <v>714632.87</v>
      </c>
    </row>
    <row r="40" spans="1:5" ht="15.75" customHeight="1">
      <c r="A40" s="106" t="s">
        <v>13</v>
      </c>
      <c r="B40" s="106"/>
      <c r="C40" s="106"/>
      <c r="D40" s="106"/>
      <c r="E40" s="106"/>
    </row>
    <row r="42" spans="2:3" ht="15">
      <c r="B42" s="29"/>
      <c r="C42" s="29"/>
    </row>
  </sheetData>
  <sheetProtection/>
  <mergeCells count="5">
    <mergeCell ref="A6:E6"/>
    <mergeCell ref="A7:E7"/>
    <mergeCell ref="A40:E40"/>
    <mergeCell ref="A8:E8"/>
    <mergeCell ref="A9:E9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35"/>
  <sheetViews>
    <sheetView view="pageBreakPreview" zoomScaleSheetLayoutView="100" zoomScalePageLayoutView="0" workbookViewId="0" topLeftCell="A5">
      <selection activeCell="E5" sqref="E1:E16384"/>
    </sheetView>
  </sheetViews>
  <sheetFormatPr defaultColWidth="9.140625" defaultRowHeight="15"/>
  <cols>
    <col min="1" max="1" width="5.00390625" style="27" customWidth="1"/>
    <col min="2" max="2" width="32.28125" style="28" customWidth="1"/>
    <col min="3" max="3" width="41.00390625" style="28" customWidth="1"/>
    <col min="4" max="4" width="11.00390625" style="29" customWidth="1"/>
    <col min="5" max="5" width="14.00390625" style="84" customWidth="1"/>
    <col min="6" max="6" width="9.140625" style="29" customWidth="1"/>
    <col min="7" max="7" width="9.140625" style="30" customWidth="1"/>
    <col min="8" max="16384" width="9.140625" style="30" customWidth="1"/>
  </cols>
  <sheetData>
    <row r="1" ht="15">
      <c r="D1" s="29" t="s">
        <v>0</v>
      </c>
    </row>
    <row r="2" ht="15">
      <c r="D2" s="29" t="s">
        <v>9</v>
      </c>
    </row>
    <row r="3" ht="15">
      <c r="D3" s="29" t="s">
        <v>8</v>
      </c>
    </row>
    <row r="6" spans="1:6" ht="15">
      <c r="A6" s="104" t="s">
        <v>11</v>
      </c>
      <c r="B6" s="104"/>
      <c r="C6" s="104"/>
      <c r="D6" s="104"/>
      <c r="E6" s="104"/>
      <c r="F6" s="32"/>
    </row>
    <row r="7" spans="1:6" ht="15">
      <c r="A7" s="104" t="s">
        <v>20</v>
      </c>
      <c r="B7" s="104"/>
      <c r="C7" s="104"/>
      <c r="D7" s="104"/>
      <c r="E7" s="104"/>
      <c r="F7" s="32"/>
    </row>
    <row r="8" spans="1:6" ht="15">
      <c r="A8" s="105" t="s">
        <v>54</v>
      </c>
      <c r="B8" s="105"/>
      <c r="C8" s="105"/>
      <c r="D8" s="105"/>
      <c r="E8" s="105"/>
      <c r="F8" s="33"/>
    </row>
    <row r="9" spans="1:6" ht="15">
      <c r="A9" s="104" t="s">
        <v>1</v>
      </c>
      <c r="B9" s="104"/>
      <c r="C9" s="104"/>
      <c r="D9" s="104"/>
      <c r="E9" s="104"/>
      <c r="F9" s="32"/>
    </row>
    <row r="10" spans="1:6" ht="15">
      <c r="A10" s="44"/>
      <c r="B10" s="45"/>
      <c r="C10" s="45"/>
      <c r="D10" s="44"/>
      <c r="E10" s="103"/>
      <c r="F10" s="44"/>
    </row>
    <row r="12" spans="1:6" ht="46.5">
      <c r="A12" s="20" t="s">
        <v>2</v>
      </c>
      <c r="B12" s="20" t="s">
        <v>3</v>
      </c>
      <c r="C12" s="20" t="s">
        <v>4</v>
      </c>
      <c r="D12" s="20" t="s">
        <v>5</v>
      </c>
      <c r="E12" s="72" t="s">
        <v>6</v>
      </c>
      <c r="F12" s="34"/>
    </row>
    <row r="13" spans="1:6" ht="30.75">
      <c r="A13" s="19">
        <v>1</v>
      </c>
      <c r="B13" s="35" t="s">
        <v>51</v>
      </c>
      <c r="C13" s="36" t="s">
        <v>52</v>
      </c>
      <c r="D13" s="57" t="s">
        <v>53</v>
      </c>
      <c r="E13" s="91">
        <v>28555.61</v>
      </c>
      <c r="F13" s="37"/>
    </row>
    <row r="14" spans="1:6" ht="30.75">
      <c r="A14" s="19">
        <f>A13+1</f>
        <v>2</v>
      </c>
      <c r="B14" s="35" t="s">
        <v>38</v>
      </c>
      <c r="C14" s="46" t="s">
        <v>79</v>
      </c>
      <c r="D14" s="19" t="s">
        <v>15</v>
      </c>
      <c r="E14" s="91">
        <v>98660.39</v>
      </c>
      <c r="F14" s="37"/>
    </row>
    <row r="15" spans="1:6" ht="30.75">
      <c r="A15" s="19">
        <f>A14+1</f>
        <v>3</v>
      </c>
      <c r="B15" s="35" t="s">
        <v>83</v>
      </c>
      <c r="C15" s="35" t="s">
        <v>24</v>
      </c>
      <c r="D15" s="19" t="s">
        <v>15</v>
      </c>
      <c r="E15" s="93">
        <v>210074.83</v>
      </c>
      <c r="F15" s="37"/>
    </row>
    <row r="16" spans="1:6" ht="15">
      <c r="A16" s="19">
        <f>A15+1</f>
        <v>4</v>
      </c>
      <c r="B16" s="52" t="s">
        <v>36</v>
      </c>
      <c r="C16" s="52" t="s">
        <v>32</v>
      </c>
      <c r="D16" s="58" t="s">
        <v>102</v>
      </c>
      <c r="E16" s="75">
        <v>2456</v>
      </c>
      <c r="F16" s="37"/>
    </row>
    <row r="17" spans="1:6" ht="16.5" customHeight="1">
      <c r="A17" s="19">
        <f aca="true" t="shared" si="0" ref="A17:A31">A16+1</f>
        <v>5</v>
      </c>
      <c r="B17" s="49" t="s">
        <v>25</v>
      </c>
      <c r="C17" s="50" t="s">
        <v>105</v>
      </c>
      <c r="D17" s="47" t="s">
        <v>106</v>
      </c>
      <c r="E17" s="78">
        <v>7722</v>
      </c>
      <c r="F17" s="37"/>
    </row>
    <row r="18" spans="1:6" ht="15">
      <c r="A18" s="19">
        <f t="shared" si="0"/>
        <v>6</v>
      </c>
      <c r="B18" s="49" t="s">
        <v>116</v>
      </c>
      <c r="C18" s="50" t="s">
        <v>107</v>
      </c>
      <c r="D18" s="47" t="s">
        <v>108</v>
      </c>
      <c r="E18" s="79">
        <v>15147</v>
      </c>
      <c r="F18" s="37"/>
    </row>
    <row r="19" spans="1:6" ht="15">
      <c r="A19" s="19">
        <f t="shared" si="0"/>
        <v>7</v>
      </c>
      <c r="B19" s="49" t="s">
        <v>117</v>
      </c>
      <c r="C19" s="50" t="s">
        <v>109</v>
      </c>
      <c r="D19" s="47" t="s">
        <v>60</v>
      </c>
      <c r="E19" s="78">
        <v>50192</v>
      </c>
      <c r="F19" s="37"/>
    </row>
    <row r="20" spans="1:6" ht="15">
      <c r="A20" s="19">
        <f t="shared" si="0"/>
        <v>8</v>
      </c>
      <c r="B20" s="49" t="s">
        <v>118</v>
      </c>
      <c r="C20" s="50" t="s">
        <v>110</v>
      </c>
      <c r="D20" s="47" t="s">
        <v>75</v>
      </c>
      <c r="E20" s="78">
        <v>25795</v>
      </c>
      <c r="F20" s="37"/>
    </row>
    <row r="21" spans="1:6" ht="15">
      <c r="A21" s="19">
        <f t="shared" si="0"/>
        <v>9</v>
      </c>
      <c r="B21" s="49" t="s">
        <v>120</v>
      </c>
      <c r="C21" s="50" t="s">
        <v>111</v>
      </c>
      <c r="D21" s="47" t="s">
        <v>18</v>
      </c>
      <c r="E21" s="78">
        <v>1289</v>
      </c>
      <c r="F21" s="37"/>
    </row>
    <row r="22" spans="1:6" ht="15">
      <c r="A22" s="19">
        <f t="shared" si="0"/>
        <v>10</v>
      </c>
      <c r="B22" s="49" t="s">
        <v>119</v>
      </c>
      <c r="C22" s="50" t="s">
        <v>112</v>
      </c>
      <c r="D22" s="47" t="s">
        <v>19</v>
      </c>
      <c r="E22" s="78">
        <v>3638</v>
      </c>
      <c r="F22" s="37"/>
    </row>
    <row r="23" spans="1:6" ht="15">
      <c r="A23" s="19">
        <f t="shared" si="0"/>
        <v>11</v>
      </c>
      <c r="B23" s="49" t="s">
        <v>121</v>
      </c>
      <c r="C23" s="50" t="s">
        <v>113</v>
      </c>
      <c r="D23" s="47" t="s">
        <v>18</v>
      </c>
      <c r="E23" s="78">
        <v>2642</v>
      </c>
      <c r="F23" s="37"/>
    </row>
    <row r="24" spans="1:6" ht="15">
      <c r="A24" s="19">
        <f t="shared" si="0"/>
        <v>12</v>
      </c>
      <c r="B24" s="49" t="s">
        <v>122</v>
      </c>
      <c r="C24" s="50" t="s">
        <v>114</v>
      </c>
      <c r="D24" s="47" t="s">
        <v>115</v>
      </c>
      <c r="E24" s="78">
        <v>3015</v>
      </c>
      <c r="F24" s="37"/>
    </row>
    <row r="25" spans="1:6" ht="15">
      <c r="A25" s="19">
        <f t="shared" si="0"/>
        <v>13</v>
      </c>
      <c r="B25" s="13"/>
      <c r="C25" s="52"/>
      <c r="D25" s="53"/>
      <c r="E25" s="54"/>
      <c r="F25" s="37"/>
    </row>
    <row r="26" spans="1:6" ht="15">
      <c r="A26" s="19">
        <f t="shared" si="0"/>
        <v>14</v>
      </c>
      <c r="B26" s="52"/>
      <c r="C26" s="52"/>
      <c r="D26" s="58"/>
      <c r="E26" s="47"/>
      <c r="F26" s="37"/>
    </row>
    <row r="27" spans="1:6" ht="15">
      <c r="A27" s="19">
        <f t="shared" si="0"/>
        <v>15</v>
      </c>
      <c r="B27" s="49"/>
      <c r="C27" s="50"/>
      <c r="D27" s="51"/>
      <c r="E27" s="47"/>
      <c r="F27" s="37"/>
    </row>
    <row r="28" spans="1:6" ht="15">
      <c r="A28" s="19">
        <f t="shared" si="0"/>
        <v>16</v>
      </c>
      <c r="B28" s="49"/>
      <c r="C28" s="50"/>
      <c r="D28" s="51"/>
      <c r="E28" s="47"/>
      <c r="F28" s="37"/>
    </row>
    <row r="29" spans="1:6" ht="15">
      <c r="A29" s="19">
        <f t="shared" si="0"/>
        <v>17</v>
      </c>
      <c r="B29" s="49"/>
      <c r="C29" s="50"/>
      <c r="D29" s="51"/>
      <c r="E29" s="47"/>
      <c r="F29" s="37"/>
    </row>
    <row r="30" spans="1:6" ht="15">
      <c r="A30" s="19">
        <f t="shared" si="0"/>
        <v>18</v>
      </c>
      <c r="B30" s="49"/>
      <c r="C30" s="50"/>
      <c r="D30" s="51"/>
      <c r="E30" s="47"/>
      <c r="F30" s="37"/>
    </row>
    <row r="31" spans="1:6" ht="15">
      <c r="A31" s="19">
        <f t="shared" si="0"/>
        <v>19</v>
      </c>
      <c r="B31" s="49"/>
      <c r="C31" s="50"/>
      <c r="D31" s="51"/>
      <c r="E31" s="47"/>
      <c r="F31" s="37"/>
    </row>
    <row r="32" spans="1:6" ht="15">
      <c r="A32" s="39"/>
      <c r="B32" s="40" t="s">
        <v>7</v>
      </c>
      <c r="C32" s="41"/>
      <c r="D32" s="41"/>
      <c r="E32" s="88">
        <f>SUM(E13:E31)</f>
        <v>449186.82999999996</v>
      </c>
      <c r="F32" s="42"/>
    </row>
    <row r="33" ht="15">
      <c r="F33" s="37"/>
    </row>
    <row r="34" ht="15">
      <c r="F34" s="37"/>
    </row>
    <row r="35" spans="1:6" ht="15.75" customHeight="1">
      <c r="A35" s="106" t="s">
        <v>13</v>
      </c>
      <c r="B35" s="106"/>
      <c r="C35" s="106"/>
      <c r="D35" s="106"/>
      <c r="E35" s="106"/>
      <c r="F35" s="43"/>
    </row>
  </sheetData>
  <sheetProtection/>
  <mergeCells count="5">
    <mergeCell ref="A35:E35"/>
    <mergeCell ref="A8:E8"/>
    <mergeCell ref="A9:E9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33"/>
  <sheetViews>
    <sheetView view="pageBreakPreview" zoomScale="96" zoomScaleSheetLayoutView="96" zoomScalePageLayoutView="0" workbookViewId="0" topLeftCell="A10">
      <selection activeCell="E10" sqref="E1:E16384"/>
    </sheetView>
  </sheetViews>
  <sheetFormatPr defaultColWidth="9.140625" defaultRowHeight="15"/>
  <cols>
    <col min="1" max="1" width="5.00390625" style="2" customWidth="1"/>
    <col min="2" max="2" width="35.00390625" style="4" customWidth="1"/>
    <col min="3" max="3" width="37.7109375" style="4" customWidth="1"/>
    <col min="4" max="4" width="8.8515625" style="1" customWidth="1"/>
    <col min="5" max="5" width="13.00390625" style="100" customWidth="1"/>
    <col min="6" max="6" width="9.140625" style="1" customWidth="1"/>
    <col min="7" max="16384" width="9.140625" style="15" customWidth="1"/>
  </cols>
  <sheetData>
    <row r="1" spans="2:4" ht="15">
      <c r="B1" s="18"/>
      <c r="D1" s="1" t="s">
        <v>0</v>
      </c>
    </row>
    <row r="2" spans="2:4" ht="15">
      <c r="B2" s="18"/>
      <c r="D2" s="1" t="s">
        <v>9</v>
      </c>
    </row>
    <row r="3" spans="2:4" ht="15">
      <c r="B3" s="18"/>
      <c r="D3" s="1" t="s">
        <v>8</v>
      </c>
    </row>
    <row r="6" spans="1:6" ht="15">
      <c r="A6" s="108" t="s">
        <v>11</v>
      </c>
      <c r="B6" s="108"/>
      <c r="C6" s="108"/>
      <c r="D6" s="108"/>
      <c r="E6" s="108"/>
      <c r="F6" s="5"/>
    </row>
    <row r="7" spans="1:6" ht="15">
      <c r="A7" s="104" t="s">
        <v>20</v>
      </c>
      <c r="B7" s="104"/>
      <c r="C7" s="104"/>
      <c r="D7" s="104"/>
      <c r="E7" s="104"/>
      <c r="F7" s="5"/>
    </row>
    <row r="8" spans="1:6" ht="15">
      <c r="A8" s="109" t="s">
        <v>47</v>
      </c>
      <c r="B8" s="109"/>
      <c r="C8" s="109"/>
      <c r="D8" s="109"/>
      <c r="E8" s="109"/>
      <c r="F8" s="6"/>
    </row>
    <row r="9" spans="1:6" ht="15">
      <c r="A9" s="108" t="s">
        <v>1</v>
      </c>
      <c r="B9" s="108"/>
      <c r="C9" s="108"/>
      <c r="D9" s="108"/>
      <c r="E9" s="108"/>
      <c r="F9" s="5"/>
    </row>
    <row r="10" spans="1:6" ht="15">
      <c r="A10" s="3"/>
      <c r="B10" s="7"/>
      <c r="C10" s="7"/>
      <c r="D10" s="3"/>
      <c r="E10" s="101"/>
      <c r="F10" s="3"/>
    </row>
    <row r="12" spans="1:6" ht="46.5">
      <c r="A12" s="10" t="s">
        <v>2</v>
      </c>
      <c r="B12" s="10" t="s">
        <v>3</v>
      </c>
      <c r="C12" s="10" t="s">
        <v>4</v>
      </c>
      <c r="D12" s="10" t="s">
        <v>5</v>
      </c>
      <c r="E12" s="102" t="s">
        <v>6</v>
      </c>
      <c r="F12" s="11"/>
    </row>
    <row r="13" spans="1:6" s="24" customFormat="1" ht="31.5" customHeight="1">
      <c r="A13" s="23">
        <v>1</v>
      </c>
      <c r="B13" s="35" t="s">
        <v>48</v>
      </c>
      <c r="C13" s="36" t="s">
        <v>49</v>
      </c>
      <c r="D13" s="57" t="s">
        <v>50</v>
      </c>
      <c r="E13" s="91">
        <v>39977.85</v>
      </c>
      <c r="F13" s="16"/>
    </row>
    <row r="14" spans="1:6" s="67" customFormat="1" ht="31.5" customHeight="1">
      <c r="A14" s="65">
        <f>A13+1</f>
        <v>2</v>
      </c>
      <c r="B14" s="63" t="s">
        <v>43</v>
      </c>
      <c r="C14" s="73" t="s">
        <v>44</v>
      </c>
      <c r="D14" s="64" t="s">
        <v>22</v>
      </c>
      <c r="E14" s="96">
        <v>134700</v>
      </c>
      <c r="F14" s="66"/>
    </row>
    <row r="15" spans="1:6" s="26" customFormat="1" ht="34.5" customHeight="1">
      <c r="A15" s="65">
        <f aca="true" t="shared" si="0" ref="A15:A29">A14+1</f>
        <v>3</v>
      </c>
      <c r="B15" s="63" t="s">
        <v>84</v>
      </c>
      <c r="C15" s="13" t="s">
        <v>85</v>
      </c>
      <c r="D15" s="48" t="s">
        <v>26</v>
      </c>
      <c r="E15" s="47">
        <v>75000</v>
      </c>
      <c r="F15" s="25"/>
    </row>
    <row r="16" spans="1:6" s="26" customFormat="1" ht="48" customHeight="1">
      <c r="A16" s="65">
        <f t="shared" si="0"/>
        <v>4</v>
      </c>
      <c r="B16" s="63" t="s">
        <v>29</v>
      </c>
      <c r="C16" s="13" t="s">
        <v>167</v>
      </c>
      <c r="D16" s="48"/>
      <c r="E16" s="75">
        <v>49448</v>
      </c>
      <c r="F16" s="25"/>
    </row>
    <row r="17" spans="1:6" s="26" customFormat="1" ht="31.5" customHeight="1">
      <c r="A17" s="65">
        <f t="shared" si="0"/>
        <v>5</v>
      </c>
      <c r="B17" s="63" t="s">
        <v>170</v>
      </c>
      <c r="C17" s="13" t="s">
        <v>171</v>
      </c>
      <c r="D17" s="48" t="s">
        <v>15</v>
      </c>
      <c r="E17" s="75">
        <v>1604</v>
      </c>
      <c r="F17" s="25"/>
    </row>
    <row r="18" spans="1:6" s="26" customFormat="1" ht="31.5" customHeight="1">
      <c r="A18" s="65">
        <f t="shared" si="0"/>
        <v>6</v>
      </c>
      <c r="B18" s="63" t="s">
        <v>172</v>
      </c>
      <c r="C18" s="13" t="s">
        <v>173</v>
      </c>
      <c r="D18" s="48" t="s">
        <v>174</v>
      </c>
      <c r="E18" s="75">
        <v>3129</v>
      </c>
      <c r="F18" s="25"/>
    </row>
    <row r="19" spans="1:6" s="26" customFormat="1" ht="32.25" customHeight="1">
      <c r="A19" s="65">
        <f t="shared" si="0"/>
        <v>7</v>
      </c>
      <c r="B19" s="63" t="s">
        <v>175</v>
      </c>
      <c r="C19" s="13" t="s">
        <v>176</v>
      </c>
      <c r="D19" s="48" t="s">
        <v>177</v>
      </c>
      <c r="E19" s="75">
        <v>1501</v>
      </c>
      <c r="F19" s="25"/>
    </row>
    <row r="20" spans="1:6" s="26" customFormat="1" ht="17.25" customHeight="1">
      <c r="A20" s="65">
        <f t="shared" si="0"/>
        <v>8</v>
      </c>
      <c r="B20" s="52" t="s">
        <v>36</v>
      </c>
      <c r="C20" s="13" t="s">
        <v>33</v>
      </c>
      <c r="D20" s="58" t="s">
        <v>19</v>
      </c>
      <c r="E20" s="75">
        <v>3293</v>
      </c>
      <c r="F20" s="25"/>
    </row>
    <row r="21" spans="1:6" s="26" customFormat="1" ht="17.25" customHeight="1">
      <c r="A21" s="65">
        <f t="shared" si="0"/>
        <v>9</v>
      </c>
      <c r="B21" s="49" t="s">
        <v>16</v>
      </c>
      <c r="C21" s="50" t="s">
        <v>55</v>
      </c>
      <c r="D21" s="47" t="s">
        <v>71</v>
      </c>
      <c r="E21" s="78">
        <v>33210</v>
      </c>
      <c r="F21" s="25"/>
    </row>
    <row r="22" spans="1:6" s="26" customFormat="1" ht="17.25" customHeight="1">
      <c r="A22" s="65">
        <f t="shared" si="0"/>
        <v>10</v>
      </c>
      <c r="B22" s="49" t="s">
        <v>65</v>
      </c>
      <c r="C22" s="50" t="s">
        <v>56</v>
      </c>
      <c r="D22" s="47" t="s">
        <v>57</v>
      </c>
      <c r="E22" s="78">
        <v>12681</v>
      </c>
      <c r="F22" s="25"/>
    </row>
    <row r="23" spans="1:6" s="26" customFormat="1" ht="16.5" customHeight="1">
      <c r="A23" s="65">
        <f t="shared" si="0"/>
        <v>11</v>
      </c>
      <c r="B23" s="49" t="s">
        <v>66</v>
      </c>
      <c r="C23" s="50" t="s">
        <v>32</v>
      </c>
      <c r="D23" s="47" t="s">
        <v>21</v>
      </c>
      <c r="E23" s="79">
        <v>5400</v>
      </c>
      <c r="F23" s="25"/>
    </row>
    <row r="24" spans="1:6" s="24" customFormat="1" ht="16.5" customHeight="1">
      <c r="A24" s="65">
        <f t="shared" si="0"/>
        <v>12</v>
      </c>
      <c r="B24" s="49" t="s">
        <v>25</v>
      </c>
      <c r="C24" s="50" t="s">
        <v>32</v>
      </c>
      <c r="D24" s="47" t="s">
        <v>31</v>
      </c>
      <c r="E24" s="78">
        <v>2478</v>
      </c>
      <c r="F24" s="16"/>
    </row>
    <row r="25" spans="1:6" s="24" customFormat="1" ht="16.5" customHeight="1">
      <c r="A25" s="65">
        <f t="shared" si="0"/>
        <v>13</v>
      </c>
      <c r="B25" s="49" t="s">
        <v>67</v>
      </c>
      <c r="C25" s="50" t="s">
        <v>72</v>
      </c>
      <c r="D25" s="47" t="s">
        <v>18</v>
      </c>
      <c r="E25" s="78">
        <v>736</v>
      </c>
      <c r="F25" s="16"/>
    </row>
    <row r="26" spans="1:6" s="24" customFormat="1" ht="15">
      <c r="A26" s="65">
        <f t="shared" si="0"/>
        <v>14</v>
      </c>
      <c r="B26" s="49" t="s">
        <v>27</v>
      </c>
      <c r="C26" s="50" t="s">
        <v>58</v>
      </c>
      <c r="D26" s="47" t="s">
        <v>75</v>
      </c>
      <c r="E26" s="78">
        <v>4822</v>
      </c>
      <c r="F26" s="16"/>
    </row>
    <row r="27" spans="1:6" s="24" customFormat="1" ht="15">
      <c r="A27" s="65">
        <f t="shared" si="0"/>
        <v>15</v>
      </c>
      <c r="B27" s="49" t="s">
        <v>68</v>
      </c>
      <c r="C27" s="50" t="s">
        <v>59</v>
      </c>
      <c r="D27" s="47" t="s">
        <v>18</v>
      </c>
      <c r="E27" s="78">
        <v>908</v>
      </c>
      <c r="F27" s="16"/>
    </row>
    <row r="28" spans="1:6" s="67" customFormat="1" ht="16.5" customHeight="1">
      <c r="A28" s="65">
        <f t="shared" si="0"/>
        <v>16</v>
      </c>
      <c r="B28" s="49" t="s">
        <v>69</v>
      </c>
      <c r="C28" s="50" t="s">
        <v>73</v>
      </c>
      <c r="D28" s="47" t="s">
        <v>18</v>
      </c>
      <c r="E28" s="78">
        <v>736</v>
      </c>
      <c r="F28" s="66"/>
    </row>
    <row r="29" spans="1:6" ht="16.5" customHeight="1">
      <c r="A29" s="65">
        <f t="shared" si="0"/>
        <v>17</v>
      </c>
      <c r="B29" s="49" t="s">
        <v>70</v>
      </c>
      <c r="C29" s="50" t="s">
        <v>74</v>
      </c>
      <c r="D29" s="47" t="s">
        <v>18</v>
      </c>
      <c r="E29" s="89">
        <v>908</v>
      </c>
      <c r="F29" s="14"/>
    </row>
    <row r="30" spans="1:6" s="30" customFormat="1" ht="18" customHeight="1">
      <c r="A30" s="39"/>
      <c r="B30" s="40" t="s">
        <v>7</v>
      </c>
      <c r="C30" s="41"/>
      <c r="D30" s="41"/>
      <c r="E30" s="83">
        <f>SUM(E13:E29)</f>
        <v>370531.85</v>
      </c>
      <c r="F30" s="42"/>
    </row>
    <row r="31" ht="15">
      <c r="F31" s="8"/>
    </row>
    <row r="32" ht="15">
      <c r="F32" s="8"/>
    </row>
    <row r="33" spans="1:6" ht="15.75" customHeight="1">
      <c r="A33" s="107" t="s">
        <v>13</v>
      </c>
      <c r="B33" s="107"/>
      <c r="C33" s="107"/>
      <c r="D33" s="107"/>
      <c r="E33" s="107"/>
      <c r="F33" s="9"/>
    </row>
  </sheetData>
  <sheetProtection/>
  <mergeCells count="5">
    <mergeCell ref="A33:E33"/>
    <mergeCell ref="A6:E6"/>
    <mergeCell ref="A7:E7"/>
    <mergeCell ref="A8:E8"/>
    <mergeCell ref="A9:E9"/>
  </mergeCells>
  <printOptions/>
  <pageMargins left="0.2" right="0.21" top="0.2" bottom="0.2" header="0.31496062992125984" footer="0.31496062992125984"/>
  <pageSetup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4"/>
  <sheetViews>
    <sheetView view="pageBreakPreview" zoomScale="98" zoomScaleSheetLayoutView="98" workbookViewId="0" topLeftCell="A1">
      <selection activeCell="E17" sqref="E17"/>
    </sheetView>
  </sheetViews>
  <sheetFormatPr defaultColWidth="9.140625" defaultRowHeight="15"/>
  <cols>
    <col min="1" max="1" width="5.00390625" style="27" customWidth="1"/>
    <col min="2" max="2" width="33.140625" style="28" customWidth="1"/>
    <col min="3" max="3" width="38.28125" style="28" customWidth="1"/>
    <col min="4" max="4" width="13.28125" style="29" customWidth="1"/>
    <col min="5" max="5" width="13.57421875" style="70" customWidth="1"/>
    <col min="6" max="6" width="9.140625" style="29" customWidth="1"/>
    <col min="7" max="7" width="6.28125" style="30" customWidth="1"/>
    <col min="8" max="16384" width="9.140625" style="30" customWidth="1"/>
  </cols>
  <sheetData>
    <row r="1" ht="15">
      <c r="D1" s="29" t="s">
        <v>0</v>
      </c>
    </row>
    <row r="2" ht="15">
      <c r="D2" s="29" t="s">
        <v>9</v>
      </c>
    </row>
    <row r="3" ht="15">
      <c r="D3" s="29" t="s">
        <v>8</v>
      </c>
    </row>
    <row r="4" spans="1:6" s="31" customFormat="1" ht="15">
      <c r="A4" s="27"/>
      <c r="B4" s="28"/>
      <c r="C4" s="28"/>
      <c r="D4" s="29"/>
      <c r="E4" s="70"/>
      <c r="F4" s="29"/>
    </row>
    <row r="5" spans="1:6" ht="15">
      <c r="A5" s="104" t="s">
        <v>11</v>
      </c>
      <c r="B5" s="104"/>
      <c r="C5" s="104"/>
      <c r="D5" s="104"/>
      <c r="E5" s="104"/>
      <c r="F5" s="32"/>
    </row>
    <row r="6" spans="1:6" ht="15">
      <c r="A6" s="104" t="s">
        <v>20</v>
      </c>
      <c r="B6" s="104"/>
      <c r="C6" s="104"/>
      <c r="D6" s="104"/>
      <c r="E6" s="104"/>
      <c r="F6" s="32"/>
    </row>
    <row r="7" spans="1:6" ht="15">
      <c r="A7" s="105" t="s">
        <v>39</v>
      </c>
      <c r="B7" s="105"/>
      <c r="C7" s="105"/>
      <c r="D7" s="105"/>
      <c r="E7" s="105"/>
      <c r="F7" s="33"/>
    </row>
    <row r="8" spans="1:6" ht="15">
      <c r="A8" s="104" t="s">
        <v>14</v>
      </c>
      <c r="B8" s="104"/>
      <c r="C8" s="104"/>
      <c r="D8" s="104"/>
      <c r="E8" s="104"/>
      <c r="F8" s="32"/>
    </row>
    <row r="10" spans="1:6" ht="46.5">
      <c r="A10" s="20" t="s">
        <v>2</v>
      </c>
      <c r="B10" s="20" t="s">
        <v>3</v>
      </c>
      <c r="C10" s="20" t="s">
        <v>4</v>
      </c>
      <c r="D10" s="20" t="s">
        <v>5</v>
      </c>
      <c r="E10" s="72" t="s">
        <v>6</v>
      </c>
      <c r="F10" s="34"/>
    </row>
    <row r="11" spans="1:7" ht="32.25" customHeight="1">
      <c r="A11" s="19">
        <v>1</v>
      </c>
      <c r="B11" s="35" t="s">
        <v>34</v>
      </c>
      <c r="C11" s="36" t="s">
        <v>40</v>
      </c>
      <c r="D11" s="21"/>
      <c r="E11" s="59">
        <v>22782</v>
      </c>
      <c r="F11" s="110"/>
      <c r="G11" s="111"/>
    </row>
    <row r="12" spans="1:6" ht="32.25" customHeight="1">
      <c r="A12" s="19">
        <v>2</v>
      </c>
      <c r="B12" s="35" t="s">
        <v>29</v>
      </c>
      <c r="C12" s="36" t="s">
        <v>28</v>
      </c>
      <c r="D12" s="57" t="s">
        <v>41</v>
      </c>
      <c r="E12" s="59">
        <v>95158</v>
      </c>
      <c r="F12" s="37"/>
    </row>
    <row r="13" spans="1:6" ht="48.75" customHeight="1">
      <c r="A13" s="19">
        <v>3</v>
      </c>
      <c r="B13" s="35" t="s">
        <v>29</v>
      </c>
      <c r="C13" s="36" t="s">
        <v>42</v>
      </c>
      <c r="D13" s="21"/>
      <c r="E13" s="59">
        <v>49448</v>
      </c>
      <c r="F13" s="38"/>
    </row>
    <row r="14" spans="1:6" ht="33.75" customHeight="1">
      <c r="A14" s="19">
        <v>4</v>
      </c>
      <c r="B14" s="35" t="s">
        <v>23</v>
      </c>
      <c r="C14" s="22" t="s">
        <v>45</v>
      </c>
      <c r="D14" s="39" t="s">
        <v>46</v>
      </c>
      <c r="E14" s="60">
        <v>214032.53</v>
      </c>
      <c r="F14" s="37"/>
    </row>
    <row r="15" spans="1:6" ht="16.5" customHeight="1">
      <c r="A15" s="19">
        <v>5</v>
      </c>
      <c r="B15" s="52" t="s">
        <v>17</v>
      </c>
      <c r="C15" s="52" t="s">
        <v>63</v>
      </c>
      <c r="D15" s="58" t="s">
        <v>15</v>
      </c>
      <c r="E15" s="61">
        <v>3167</v>
      </c>
      <c r="F15" s="37"/>
    </row>
    <row r="16" spans="1:6" ht="16.5" customHeight="1">
      <c r="A16" s="19">
        <v>6</v>
      </c>
      <c r="B16" s="49" t="s">
        <v>37</v>
      </c>
      <c r="C16" s="50" t="s">
        <v>64</v>
      </c>
      <c r="D16" s="47" t="s">
        <v>60</v>
      </c>
      <c r="E16" s="62">
        <v>11032</v>
      </c>
      <c r="F16" s="37"/>
    </row>
    <row r="17" spans="1:6" ht="15.75" customHeight="1">
      <c r="A17" s="19">
        <v>7</v>
      </c>
      <c r="B17" s="49" t="s">
        <v>61</v>
      </c>
      <c r="C17" s="50" t="s">
        <v>62</v>
      </c>
      <c r="D17" s="47" t="s">
        <v>35</v>
      </c>
      <c r="E17" s="62">
        <v>3659</v>
      </c>
      <c r="F17" s="37"/>
    </row>
    <row r="18" spans="1:6" ht="18" customHeight="1">
      <c r="A18" s="19">
        <v>8</v>
      </c>
      <c r="B18" s="49"/>
      <c r="C18" s="50"/>
      <c r="D18" s="51"/>
      <c r="E18" s="69"/>
      <c r="F18" s="37"/>
    </row>
    <row r="19" spans="1:6" ht="17.25" customHeight="1">
      <c r="A19" s="19">
        <v>9</v>
      </c>
      <c r="B19" s="49"/>
      <c r="C19" s="50"/>
      <c r="D19" s="51"/>
      <c r="E19" s="69"/>
      <c r="F19" s="37"/>
    </row>
    <row r="20" spans="1:6" ht="30.75" customHeight="1">
      <c r="A20" s="19">
        <v>10</v>
      </c>
      <c r="B20" s="49"/>
      <c r="C20" s="50"/>
      <c r="D20" s="51"/>
      <c r="E20" s="69"/>
      <c r="F20" s="37"/>
    </row>
    <row r="21" spans="1:6" ht="18" customHeight="1">
      <c r="A21" s="39"/>
      <c r="B21" s="40" t="s">
        <v>7</v>
      </c>
      <c r="C21" s="41"/>
      <c r="D21" s="41"/>
      <c r="E21" s="71">
        <f>SUM(E11:E20)</f>
        <v>399278.53</v>
      </c>
      <c r="F21" s="42"/>
    </row>
    <row r="22" ht="15">
      <c r="F22" s="37"/>
    </row>
    <row r="23" ht="15">
      <c r="F23" s="37"/>
    </row>
    <row r="24" spans="1:6" s="31" customFormat="1" ht="15">
      <c r="A24" s="106" t="s">
        <v>13</v>
      </c>
      <c r="B24" s="106"/>
      <c r="C24" s="106"/>
      <c r="D24" s="106"/>
      <c r="E24" s="106"/>
      <c r="F24" s="43"/>
    </row>
  </sheetData>
  <sheetProtection/>
  <mergeCells count="6">
    <mergeCell ref="F11:G11"/>
    <mergeCell ref="A24:E24"/>
    <mergeCell ref="A5:E5"/>
    <mergeCell ref="A6:E6"/>
    <mergeCell ref="A7:E7"/>
    <mergeCell ref="A8:E8"/>
  </mergeCells>
  <printOptions/>
  <pageMargins left="0.22" right="0.21" top="0.7480314960629921" bottom="0.7480314960629921" header="0.31496062992125984" footer="0.31496062992125984"/>
  <pageSetup horizontalDpi="600" verticalDpi="600" orientation="portrait" paperSize="9" scale="8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0"/>
  <sheetViews>
    <sheetView view="pageBreakPreview" zoomScale="93" zoomScaleSheetLayoutView="93" zoomScalePageLayoutView="0" workbookViewId="0" topLeftCell="A10">
      <selection activeCell="B12" sqref="B12:E24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4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326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3" customHeight="1">
      <c r="A12" s="19">
        <v>1</v>
      </c>
      <c r="B12" s="49" t="s">
        <v>327</v>
      </c>
      <c r="C12" s="50" t="s">
        <v>328</v>
      </c>
      <c r="D12" s="64" t="s">
        <v>15</v>
      </c>
      <c r="E12" s="85">
        <v>14850</v>
      </c>
    </row>
    <row r="13" spans="1:5" ht="36" customHeight="1">
      <c r="A13" s="19">
        <f>A12+1</f>
        <v>2</v>
      </c>
      <c r="B13" s="49" t="s">
        <v>329</v>
      </c>
      <c r="C13" s="50" t="s">
        <v>328</v>
      </c>
      <c r="D13" s="58" t="s">
        <v>15</v>
      </c>
      <c r="E13" s="75">
        <v>14450</v>
      </c>
    </row>
    <row r="14" spans="1:5" ht="34.5" customHeight="1">
      <c r="A14" s="19">
        <f aca="true" t="shared" si="0" ref="A14:A24">A13+1</f>
        <v>3</v>
      </c>
      <c r="B14" s="49" t="s">
        <v>330</v>
      </c>
      <c r="C14" s="50" t="s">
        <v>331</v>
      </c>
      <c r="D14" s="47" t="s">
        <v>332</v>
      </c>
      <c r="E14" s="78">
        <v>17972.02</v>
      </c>
    </row>
    <row r="15" spans="1:5" ht="34.5" customHeight="1">
      <c r="A15" s="19">
        <f t="shared" si="0"/>
        <v>4</v>
      </c>
      <c r="B15" s="63" t="s">
        <v>333</v>
      </c>
      <c r="C15" s="92" t="s">
        <v>334</v>
      </c>
      <c r="D15" s="91" t="s">
        <v>22</v>
      </c>
      <c r="E15" s="93">
        <v>13535.27</v>
      </c>
    </row>
    <row r="16" spans="1:5" ht="35.25" customHeight="1">
      <c r="A16" s="19">
        <f t="shared" si="0"/>
        <v>5</v>
      </c>
      <c r="B16" s="63" t="s">
        <v>335</v>
      </c>
      <c r="C16" s="50" t="s">
        <v>304</v>
      </c>
      <c r="D16" s="47" t="s">
        <v>22</v>
      </c>
      <c r="E16" s="79">
        <v>23321.15</v>
      </c>
    </row>
    <row r="17" spans="1:5" s="28" customFormat="1" ht="17.25" customHeight="1">
      <c r="A17" s="19">
        <f t="shared" si="0"/>
        <v>6</v>
      </c>
      <c r="B17" s="52" t="s">
        <v>119</v>
      </c>
      <c r="C17" s="52" t="s">
        <v>336</v>
      </c>
      <c r="D17" s="58" t="s">
        <v>18</v>
      </c>
      <c r="E17" s="75">
        <v>2553</v>
      </c>
    </row>
    <row r="18" spans="1:5" s="98" customFormat="1" ht="17.25" customHeight="1">
      <c r="A18" s="76">
        <f t="shared" si="0"/>
        <v>7</v>
      </c>
      <c r="B18" s="49" t="s">
        <v>121</v>
      </c>
      <c r="C18" s="50" t="s">
        <v>337</v>
      </c>
      <c r="D18" s="47" t="s">
        <v>18</v>
      </c>
      <c r="E18" s="78">
        <v>725</v>
      </c>
    </row>
    <row r="19" spans="1:5" s="28" customFormat="1" ht="17.25" customHeight="1">
      <c r="A19" s="19">
        <f t="shared" si="0"/>
        <v>8</v>
      </c>
      <c r="B19" s="49" t="s">
        <v>37</v>
      </c>
      <c r="C19" s="50" t="s">
        <v>32</v>
      </c>
      <c r="D19" s="47" t="s">
        <v>338</v>
      </c>
      <c r="E19" s="78">
        <v>1692</v>
      </c>
    </row>
    <row r="20" spans="1:5" s="28" customFormat="1" ht="17.25" customHeight="1">
      <c r="A20" s="19">
        <f t="shared" si="0"/>
        <v>9</v>
      </c>
      <c r="B20" s="49" t="s">
        <v>243</v>
      </c>
      <c r="C20" s="50" t="s">
        <v>339</v>
      </c>
      <c r="D20" s="47" t="s">
        <v>137</v>
      </c>
      <c r="E20" s="79">
        <v>5155</v>
      </c>
    </row>
    <row r="21" spans="1:5" s="28" customFormat="1" ht="19.5" customHeight="1">
      <c r="A21" s="19">
        <f t="shared" si="0"/>
        <v>10</v>
      </c>
      <c r="B21" s="49" t="s">
        <v>325</v>
      </c>
      <c r="C21" s="50" t="s">
        <v>342</v>
      </c>
      <c r="D21" s="47" t="s">
        <v>343</v>
      </c>
      <c r="E21" s="79">
        <v>59646</v>
      </c>
    </row>
    <row r="22" spans="1:5" s="28" customFormat="1" ht="19.5" customHeight="1">
      <c r="A22" s="19">
        <f t="shared" si="0"/>
        <v>11</v>
      </c>
      <c r="B22" s="49" t="s">
        <v>37</v>
      </c>
      <c r="C22" s="50" t="s">
        <v>340</v>
      </c>
      <c r="D22" s="47" t="s">
        <v>18</v>
      </c>
      <c r="E22" s="79">
        <v>3043</v>
      </c>
    </row>
    <row r="23" spans="1:5" s="28" customFormat="1" ht="19.5" customHeight="1">
      <c r="A23" s="19">
        <f t="shared" si="0"/>
        <v>12</v>
      </c>
      <c r="B23" s="49" t="s">
        <v>119</v>
      </c>
      <c r="C23" s="50" t="s">
        <v>297</v>
      </c>
      <c r="D23" s="47" t="s">
        <v>230</v>
      </c>
      <c r="E23" s="79">
        <v>3127</v>
      </c>
    </row>
    <row r="24" spans="1:5" s="28" customFormat="1" ht="30" customHeight="1">
      <c r="A24" s="19">
        <f t="shared" si="0"/>
        <v>13</v>
      </c>
      <c r="B24" s="49" t="s">
        <v>119</v>
      </c>
      <c r="C24" s="13" t="s">
        <v>344</v>
      </c>
      <c r="D24" s="55" t="s">
        <v>341</v>
      </c>
      <c r="E24" s="55">
        <v>63963</v>
      </c>
    </row>
    <row r="25" spans="1:5" ht="15.75" customHeight="1">
      <c r="A25" s="39"/>
      <c r="B25" s="40" t="s">
        <v>7</v>
      </c>
      <c r="C25" s="41"/>
      <c r="D25" s="56"/>
      <c r="E25" s="88">
        <f>SUM(E12:E24)</f>
        <v>224032.44</v>
      </c>
    </row>
    <row r="28" spans="1:5" ht="15.75" customHeight="1">
      <c r="A28" s="106" t="s">
        <v>13</v>
      </c>
      <c r="B28" s="106"/>
      <c r="C28" s="106"/>
      <c r="D28" s="106"/>
      <c r="E28" s="106"/>
    </row>
    <row r="30" spans="2:3" ht="15">
      <c r="B30" s="29"/>
      <c r="C30" s="29"/>
    </row>
  </sheetData>
  <sheetProtection/>
  <mergeCells count="5">
    <mergeCell ref="A6:E6"/>
    <mergeCell ref="A7:E7"/>
    <mergeCell ref="A8:E8"/>
    <mergeCell ref="A9:E9"/>
    <mergeCell ref="A28:E28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28"/>
  <sheetViews>
    <sheetView view="pageBreakPreview" zoomScale="93" zoomScaleSheetLayoutView="93" zoomScalePageLayoutView="0" workbookViewId="0" topLeftCell="A1">
      <selection activeCell="B11" sqref="B11:E16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4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316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49.5" customHeight="1">
      <c r="A12" s="19">
        <v>1</v>
      </c>
      <c r="B12" s="49" t="s">
        <v>317</v>
      </c>
      <c r="C12" s="50" t="s">
        <v>318</v>
      </c>
      <c r="D12" s="64" t="s">
        <v>15</v>
      </c>
      <c r="E12" s="85">
        <v>8328.56</v>
      </c>
    </row>
    <row r="13" spans="1:5" ht="17.25" customHeight="1">
      <c r="A13" s="19">
        <f>A12+1</f>
        <v>2</v>
      </c>
      <c r="B13" s="52" t="s">
        <v>154</v>
      </c>
      <c r="C13" s="52" t="s">
        <v>319</v>
      </c>
      <c r="D13" s="58" t="s">
        <v>321</v>
      </c>
      <c r="E13" s="75">
        <v>4548</v>
      </c>
    </row>
    <row r="14" spans="1:5" ht="32.25" customHeight="1">
      <c r="A14" s="19">
        <f aca="true" t="shared" si="0" ref="A14:A22">A13+1</f>
        <v>3</v>
      </c>
      <c r="B14" s="49" t="s">
        <v>324</v>
      </c>
      <c r="C14" s="50" t="s">
        <v>322</v>
      </c>
      <c r="D14" s="47" t="s">
        <v>18</v>
      </c>
      <c r="E14" s="78">
        <v>1066</v>
      </c>
    </row>
    <row r="15" spans="1:5" ht="17.25" customHeight="1">
      <c r="A15" s="19">
        <f t="shared" si="0"/>
        <v>4</v>
      </c>
      <c r="B15" s="49" t="s">
        <v>121</v>
      </c>
      <c r="C15" s="50" t="s">
        <v>276</v>
      </c>
      <c r="D15" s="47" t="s">
        <v>18</v>
      </c>
      <c r="E15" s="78">
        <v>1066</v>
      </c>
    </row>
    <row r="16" spans="1:5" ht="17.25" customHeight="1">
      <c r="A16" s="19">
        <f t="shared" si="0"/>
        <v>5</v>
      </c>
      <c r="B16" s="49" t="s">
        <v>325</v>
      </c>
      <c r="C16" s="50" t="s">
        <v>148</v>
      </c>
      <c r="D16" s="47" t="s">
        <v>158</v>
      </c>
      <c r="E16" s="79">
        <v>6566</v>
      </c>
    </row>
    <row r="17" spans="1:5" s="98" customFormat="1" ht="17.25" customHeight="1">
      <c r="A17" s="76">
        <f t="shared" si="0"/>
        <v>6</v>
      </c>
      <c r="B17" s="63"/>
      <c r="C17" s="92"/>
      <c r="D17" s="91"/>
      <c r="E17" s="97"/>
    </row>
    <row r="18" spans="1:5" s="98" customFormat="1" ht="17.25" customHeight="1">
      <c r="A18" s="76">
        <f t="shared" si="0"/>
        <v>7</v>
      </c>
      <c r="B18" s="63"/>
      <c r="C18" s="92"/>
      <c r="D18" s="91"/>
      <c r="E18" s="97"/>
    </row>
    <row r="19" spans="1:5" s="28" customFormat="1" ht="17.25" customHeight="1">
      <c r="A19" s="19">
        <f t="shared" si="0"/>
        <v>8</v>
      </c>
      <c r="B19" s="49"/>
      <c r="C19" s="50"/>
      <c r="D19" s="47"/>
      <c r="E19" s="78"/>
    </row>
    <row r="20" spans="1:5" s="28" customFormat="1" ht="17.25" customHeight="1">
      <c r="A20" s="19">
        <f t="shared" si="0"/>
        <v>9</v>
      </c>
      <c r="B20" s="49"/>
      <c r="C20" s="50"/>
      <c r="D20" s="47"/>
      <c r="E20" s="78"/>
    </row>
    <row r="21" spans="1:5" s="28" customFormat="1" ht="19.5" customHeight="1">
      <c r="A21" s="19">
        <f t="shared" si="0"/>
        <v>10</v>
      </c>
      <c r="B21" s="49"/>
      <c r="C21" s="50"/>
      <c r="D21" s="47"/>
      <c r="E21" s="78"/>
    </row>
    <row r="22" spans="1:5" s="28" customFormat="1" ht="19.5" customHeight="1">
      <c r="A22" s="19">
        <f t="shared" si="0"/>
        <v>11</v>
      </c>
      <c r="B22" s="49"/>
      <c r="C22" s="50"/>
      <c r="D22" s="47"/>
      <c r="E22" s="78"/>
    </row>
    <row r="23" spans="1:5" ht="15.75" customHeight="1">
      <c r="A23" s="39"/>
      <c r="B23" s="40" t="s">
        <v>7</v>
      </c>
      <c r="C23" s="41"/>
      <c r="D23" s="56"/>
      <c r="E23" s="88">
        <f>SUM(E12:E22)</f>
        <v>21574.559999999998</v>
      </c>
    </row>
    <row r="26" spans="1:5" ht="15.75" customHeight="1">
      <c r="A26" s="106" t="s">
        <v>13</v>
      </c>
      <c r="B26" s="106"/>
      <c r="C26" s="106"/>
      <c r="D26" s="106"/>
      <c r="E26" s="106"/>
    </row>
    <row r="28" spans="2:3" ht="15">
      <c r="B28" s="29"/>
      <c r="C28" s="29"/>
    </row>
  </sheetData>
  <sheetProtection/>
  <mergeCells count="5">
    <mergeCell ref="A6:E6"/>
    <mergeCell ref="A7:E7"/>
    <mergeCell ref="A8:E8"/>
    <mergeCell ref="A9:E9"/>
    <mergeCell ref="A26:E26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5"/>
  <sheetViews>
    <sheetView view="pageBreakPreview" zoomScale="93" zoomScaleSheetLayoutView="93" zoomScalePageLayoutView="0" workbookViewId="0" topLeftCell="A10">
      <selection activeCell="D41" sqref="D41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4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256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3.75" customHeight="1">
      <c r="A12" s="19">
        <v>1</v>
      </c>
      <c r="B12" s="49" t="s">
        <v>257</v>
      </c>
      <c r="C12" s="50" t="s">
        <v>258</v>
      </c>
      <c r="D12" s="64" t="s">
        <v>298</v>
      </c>
      <c r="E12" s="85">
        <v>23169</v>
      </c>
    </row>
    <row r="13" spans="1:5" ht="17.25" customHeight="1">
      <c r="A13" s="19">
        <f>A12+1</f>
        <v>2</v>
      </c>
      <c r="B13" s="52" t="s">
        <v>290</v>
      </c>
      <c r="C13" s="52" t="s">
        <v>279</v>
      </c>
      <c r="D13" s="58" t="s">
        <v>18</v>
      </c>
      <c r="E13" s="75">
        <v>973</v>
      </c>
    </row>
    <row r="14" spans="1:5" ht="17.25" customHeight="1">
      <c r="A14" s="19">
        <f aca="true" t="shared" si="0" ref="A14:A29">A13+1</f>
        <v>3</v>
      </c>
      <c r="B14" s="52" t="s">
        <v>290</v>
      </c>
      <c r="C14" s="50" t="s">
        <v>280</v>
      </c>
      <c r="D14" s="47" t="s">
        <v>232</v>
      </c>
      <c r="E14" s="78">
        <v>20260</v>
      </c>
    </row>
    <row r="15" spans="1:5" ht="17.25" customHeight="1">
      <c r="A15" s="19">
        <f t="shared" si="0"/>
        <v>4</v>
      </c>
      <c r="B15" s="49" t="s">
        <v>155</v>
      </c>
      <c r="C15" s="50" t="s">
        <v>123</v>
      </c>
      <c r="D15" s="47" t="s">
        <v>21</v>
      </c>
      <c r="E15" s="78">
        <v>3854</v>
      </c>
    </row>
    <row r="16" spans="1:5" ht="17.25" customHeight="1">
      <c r="A16" s="19">
        <f t="shared" si="0"/>
        <v>5</v>
      </c>
      <c r="B16" s="49" t="s">
        <v>294</v>
      </c>
      <c r="C16" s="50" t="s">
        <v>281</v>
      </c>
      <c r="D16" s="47" t="s">
        <v>137</v>
      </c>
      <c r="E16" s="79">
        <v>9424</v>
      </c>
    </row>
    <row r="17" spans="1:5" s="28" customFormat="1" ht="17.25" customHeight="1">
      <c r="A17" s="19">
        <f t="shared" si="0"/>
        <v>6</v>
      </c>
      <c r="B17" s="49" t="s">
        <v>154</v>
      </c>
      <c r="C17" s="50" t="s">
        <v>297</v>
      </c>
      <c r="D17" s="47" t="s">
        <v>18</v>
      </c>
      <c r="E17" s="78">
        <v>1647</v>
      </c>
    </row>
    <row r="18" spans="1:5" s="28" customFormat="1" ht="17.25" customHeight="1">
      <c r="A18" s="19">
        <f t="shared" si="0"/>
        <v>7</v>
      </c>
      <c r="B18" s="49" t="s">
        <v>154</v>
      </c>
      <c r="C18" s="50" t="s">
        <v>32</v>
      </c>
      <c r="D18" s="47" t="s">
        <v>282</v>
      </c>
      <c r="E18" s="78">
        <v>4168</v>
      </c>
    </row>
    <row r="19" spans="1:5" s="28" customFormat="1" ht="17.25" customHeight="1">
      <c r="A19" s="19">
        <f t="shared" si="0"/>
        <v>8</v>
      </c>
      <c r="B19" s="49" t="s">
        <v>17</v>
      </c>
      <c r="C19" s="50" t="s">
        <v>283</v>
      </c>
      <c r="D19" s="47" t="s">
        <v>18</v>
      </c>
      <c r="E19" s="78">
        <v>6190</v>
      </c>
    </row>
    <row r="20" spans="1:5" s="28" customFormat="1" ht="17.25" customHeight="1">
      <c r="A20" s="19">
        <f t="shared" si="0"/>
        <v>9</v>
      </c>
      <c r="B20" s="49" t="s">
        <v>17</v>
      </c>
      <c r="C20" s="50" t="s">
        <v>111</v>
      </c>
      <c r="D20" s="47" t="s">
        <v>137</v>
      </c>
      <c r="E20" s="78">
        <v>1904</v>
      </c>
    </row>
    <row r="21" spans="1:5" s="28" customFormat="1" ht="19.5" customHeight="1">
      <c r="A21" s="19">
        <f t="shared" si="0"/>
        <v>10</v>
      </c>
      <c r="B21" s="49" t="s">
        <v>122</v>
      </c>
      <c r="C21" s="50" t="s">
        <v>284</v>
      </c>
      <c r="D21" s="47" t="s">
        <v>266</v>
      </c>
      <c r="E21" s="78">
        <v>1751</v>
      </c>
    </row>
    <row r="22" spans="1:5" s="28" customFormat="1" ht="19.5" customHeight="1">
      <c r="A22" s="19">
        <f t="shared" si="0"/>
        <v>11</v>
      </c>
      <c r="B22" s="49" t="s">
        <v>133</v>
      </c>
      <c r="C22" s="50" t="s">
        <v>148</v>
      </c>
      <c r="D22" s="47" t="s">
        <v>285</v>
      </c>
      <c r="E22" s="78">
        <v>18252</v>
      </c>
    </row>
    <row r="23" spans="1:5" s="28" customFormat="1" ht="19.5" customHeight="1">
      <c r="A23" s="19">
        <f t="shared" si="0"/>
        <v>12</v>
      </c>
      <c r="B23" s="49" t="s">
        <v>237</v>
      </c>
      <c r="C23" s="50" t="s">
        <v>148</v>
      </c>
      <c r="D23" s="47" t="s">
        <v>286</v>
      </c>
      <c r="E23" s="78">
        <v>13157</v>
      </c>
    </row>
    <row r="24" spans="1:5" s="28" customFormat="1" ht="19.5" customHeight="1">
      <c r="A24" s="19">
        <f t="shared" si="0"/>
        <v>13</v>
      </c>
      <c r="B24" s="49" t="s">
        <v>295</v>
      </c>
      <c r="C24" s="50" t="s">
        <v>287</v>
      </c>
      <c r="D24" s="47" t="s">
        <v>21</v>
      </c>
      <c r="E24" s="78">
        <v>5755</v>
      </c>
    </row>
    <row r="25" spans="1:5" s="28" customFormat="1" ht="19.5" customHeight="1">
      <c r="A25" s="19">
        <f t="shared" si="0"/>
        <v>14</v>
      </c>
      <c r="B25" s="49" t="s">
        <v>296</v>
      </c>
      <c r="C25" s="50" t="s">
        <v>288</v>
      </c>
      <c r="D25" s="47" t="s">
        <v>18</v>
      </c>
      <c r="E25" s="78">
        <v>4767</v>
      </c>
    </row>
    <row r="26" spans="1:5" s="28" customFormat="1" ht="19.5" customHeight="1">
      <c r="A26" s="19">
        <f t="shared" si="0"/>
        <v>15</v>
      </c>
      <c r="B26" s="49" t="s">
        <v>117</v>
      </c>
      <c r="C26" s="50" t="s">
        <v>289</v>
      </c>
      <c r="D26" s="47" t="s">
        <v>19</v>
      </c>
      <c r="E26" s="78">
        <v>4519</v>
      </c>
    </row>
    <row r="27" spans="1:5" s="28" customFormat="1" ht="35.25" customHeight="1">
      <c r="A27" s="19">
        <f t="shared" si="0"/>
        <v>16</v>
      </c>
      <c r="B27" s="49" t="s">
        <v>310</v>
      </c>
      <c r="C27" s="50" t="s">
        <v>311</v>
      </c>
      <c r="D27" s="90"/>
      <c r="E27" s="86">
        <v>10713</v>
      </c>
    </row>
    <row r="28" spans="1:5" s="18" customFormat="1" ht="34.5" customHeight="1">
      <c r="A28" s="19">
        <f t="shared" si="0"/>
        <v>17</v>
      </c>
      <c r="B28" s="49" t="s">
        <v>312</v>
      </c>
      <c r="C28" s="50" t="s">
        <v>313</v>
      </c>
      <c r="D28" s="90"/>
      <c r="E28" s="86">
        <v>4600</v>
      </c>
    </row>
    <row r="29" spans="1:5" s="18" customFormat="1" ht="36.75" customHeight="1">
      <c r="A29" s="19">
        <f t="shared" si="0"/>
        <v>18</v>
      </c>
      <c r="B29" s="49" t="s">
        <v>314</v>
      </c>
      <c r="C29" s="50" t="s">
        <v>315</v>
      </c>
      <c r="D29" s="90"/>
      <c r="E29" s="86">
        <v>2586</v>
      </c>
    </row>
    <row r="30" spans="1:5" ht="15.75" customHeight="1">
      <c r="A30" s="39"/>
      <c r="B30" s="40" t="s">
        <v>7</v>
      </c>
      <c r="C30" s="41"/>
      <c r="D30" s="56"/>
      <c r="E30" s="88">
        <f>SUM(E12:E29)</f>
        <v>137689</v>
      </c>
    </row>
    <row r="33" spans="1:5" ht="15.75" customHeight="1">
      <c r="A33" s="106" t="s">
        <v>13</v>
      </c>
      <c r="B33" s="106"/>
      <c r="C33" s="106"/>
      <c r="D33" s="106"/>
      <c r="E33" s="106"/>
    </row>
    <row r="35" spans="2:3" ht="15">
      <c r="B35" s="29"/>
      <c r="C35" s="29"/>
    </row>
  </sheetData>
  <sheetProtection/>
  <mergeCells count="5">
    <mergeCell ref="A6:E6"/>
    <mergeCell ref="A7:E7"/>
    <mergeCell ref="A8:E8"/>
    <mergeCell ref="A9:E9"/>
    <mergeCell ref="A33:E33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4"/>
  <sheetViews>
    <sheetView view="pageBreakPreview" zoomScale="93" zoomScaleSheetLayoutView="93" zoomScalePageLayoutView="0" workbookViewId="0" topLeftCell="A13">
      <selection activeCell="A27" sqref="A27:IV28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4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212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3.75" customHeight="1">
      <c r="A12" s="19">
        <v>1</v>
      </c>
      <c r="B12" s="49" t="s">
        <v>211</v>
      </c>
      <c r="C12" s="50" t="s">
        <v>213</v>
      </c>
      <c r="D12" s="58" t="s">
        <v>15</v>
      </c>
      <c r="E12" s="85">
        <v>13629.03</v>
      </c>
    </row>
    <row r="13" spans="1:5" ht="33.75" customHeight="1">
      <c r="A13" s="19">
        <f>A12+1</f>
        <v>2</v>
      </c>
      <c r="B13" s="49" t="s">
        <v>259</v>
      </c>
      <c r="C13" s="50" t="s">
        <v>260</v>
      </c>
      <c r="D13" s="47" t="s">
        <v>261</v>
      </c>
      <c r="E13" s="86">
        <v>21309.26</v>
      </c>
    </row>
    <row r="14" spans="1:5" ht="35.25" customHeight="1">
      <c r="A14" s="19">
        <f aca="true" t="shared" si="0" ref="A14:A28">A13+1</f>
        <v>3</v>
      </c>
      <c r="B14" s="49" t="s">
        <v>262</v>
      </c>
      <c r="C14" s="50" t="s">
        <v>263</v>
      </c>
      <c r="D14" s="47" t="s">
        <v>210</v>
      </c>
      <c r="E14" s="86">
        <v>15862.1</v>
      </c>
    </row>
    <row r="15" spans="1:5" s="94" customFormat="1" ht="35.25" customHeight="1">
      <c r="A15" s="76">
        <f t="shared" si="0"/>
        <v>4</v>
      </c>
      <c r="B15" s="63" t="s">
        <v>299</v>
      </c>
      <c r="C15" s="92" t="s">
        <v>300</v>
      </c>
      <c r="D15" s="91" t="s">
        <v>15</v>
      </c>
      <c r="E15" s="93">
        <v>5801.7</v>
      </c>
    </row>
    <row r="16" spans="1:5" s="94" customFormat="1" ht="35.25" customHeight="1">
      <c r="A16" s="76">
        <f t="shared" si="0"/>
        <v>5</v>
      </c>
      <c r="B16" s="63" t="s">
        <v>301</v>
      </c>
      <c r="C16" s="92" t="s">
        <v>302</v>
      </c>
      <c r="D16" s="91" t="s">
        <v>26</v>
      </c>
      <c r="E16" s="93">
        <v>14655.31</v>
      </c>
    </row>
    <row r="17" spans="1:5" s="94" customFormat="1" ht="35.25" customHeight="1">
      <c r="A17" s="76">
        <f t="shared" si="0"/>
        <v>6</v>
      </c>
      <c r="B17" s="63" t="s">
        <v>303</v>
      </c>
      <c r="C17" s="92" t="s">
        <v>304</v>
      </c>
      <c r="D17" s="91" t="s">
        <v>22</v>
      </c>
      <c r="E17" s="93">
        <v>17991.36</v>
      </c>
    </row>
    <row r="18" spans="1:5" s="94" customFormat="1" ht="35.25" customHeight="1">
      <c r="A18" s="76">
        <f t="shared" si="0"/>
        <v>7</v>
      </c>
      <c r="B18" s="63" t="s">
        <v>305</v>
      </c>
      <c r="C18" s="92" t="s">
        <v>304</v>
      </c>
      <c r="D18" s="91" t="s">
        <v>15</v>
      </c>
      <c r="E18" s="93">
        <v>13792.32</v>
      </c>
    </row>
    <row r="19" spans="1:5" s="94" customFormat="1" ht="35.25" customHeight="1">
      <c r="A19" s="76">
        <f t="shared" si="0"/>
        <v>8</v>
      </c>
      <c r="B19" s="63" t="s">
        <v>306</v>
      </c>
      <c r="C19" s="92" t="s">
        <v>307</v>
      </c>
      <c r="D19" s="91" t="s">
        <v>15</v>
      </c>
      <c r="E19" s="93">
        <v>15472.15</v>
      </c>
    </row>
    <row r="20" spans="1:5" s="94" customFormat="1" ht="34.5" customHeight="1">
      <c r="A20" s="76">
        <f t="shared" si="0"/>
        <v>9</v>
      </c>
      <c r="B20" s="63" t="s">
        <v>264</v>
      </c>
      <c r="C20" s="92" t="s">
        <v>24</v>
      </c>
      <c r="D20" s="91" t="s">
        <v>15</v>
      </c>
      <c r="E20" s="93">
        <f>190568.94-115138.96</f>
        <v>75429.98</v>
      </c>
    </row>
    <row r="21" spans="1:5" s="94" customFormat="1" ht="17.25" customHeight="1">
      <c r="A21" s="76">
        <f t="shared" si="0"/>
        <v>10</v>
      </c>
      <c r="B21" s="95" t="s">
        <v>290</v>
      </c>
      <c r="C21" s="95" t="s">
        <v>148</v>
      </c>
      <c r="D21" s="64" t="s">
        <v>285</v>
      </c>
      <c r="E21" s="96">
        <v>41112</v>
      </c>
    </row>
    <row r="22" spans="1:5" s="98" customFormat="1" ht="17.25" customHeight="1">
      <c r="A22" s="76">
        <f t="shared" si="0"/>
        <v>11</v>
      </c>
      <c r="B22" s="95" t="s">
        <v>290</v>
      </c>
      <c r="C22" s="92" t="s">
        <v>275</v>
      </c>
      <c r="D22" s="91" t="s">
        <v>291</v>
      </c>
      <c r="E22" s="97">
        <v>3010</v>
      </c>
    </row>
    <row r="23" spans="1:5" s="98" customFormat="1" ht="17.25" customHeight="1">
      <c r="A23" s="76">
        <f t="shared" si="0"/>
        <v>12</v>
      </c>
      <c r="B23" s="63" t="s">
        <v>132</v>
      </c>
      <c r="C23" s="92" t="s">
        <v>276</v>
      </c>
      <c r="D23" s="91" t="s">
        <v>137</v>
      </c>
      <c r="E23" s="97">
        <v>1259</v>
      </c>
    </row>
    <row r="24" spans="1:5" s="98" customFormat="1" ht="17.25" customHeight="1">
      <c r="A24" s="76">
        <f t="shared" si="0"/>
        <v>13</v>
      </c>
      <c r="B24" s="63" t="s">
        <v>25</v>
      </c>
      <c r="C24" s="92" t="s">
        <v>277</v>
      </c>
      <c r="D24" s="91" t="s">
        <v>137</v>
      </c>
      <c r="E24" s="97">
        <v>1934</v>
      </c>
    </row>
    <row r="25" spans="1:5" s="98" customFormat="1" ht="17.25" customHeight="1">
      <c r="A25" s="76">
        <f t="shared" si="0"/>
        <v>14</v>
      </c>
      <c r="B25" s="63" t="s">
        <v>292</v>
      </c>
      <c r="C25" s="92" t="s">
        <v>278</v>
      </c>
      <c r="D25" s="91" t="s">
        <v>19</v>
      </c>
      <c r="E25" s="97">
        <v>3508</v>
      </c>
    </row>
    <row r="26" spans="1:5" s="98" customFormat="1" ht="19.5" customHeight="1">
      <c r="A26" s="76">
        <f t="shared" si="0"/>
        <v>15</v>
      </c>
      <c r="B26" s="63" t="s">
        <v>293</v>
      </c>
      <c r="C26" s="92" t="s">
        <v>148</v>
      </c>
      <c r="D26" s="91" t="s">
        <v>159</v>
      </c>
      <c r="E26" s="97">
        <v>8275</v>
      </c>
    </row>
    <row r="27" spans="1:5" s="98" customFormat="1" ht="19.5" customHeight="1">
      <c r="A27" s="76">
        <f t="shared" si="0"/>
        <v>16</v>
      </c>
      <c r="B27" s="63" t="s">
        <v>346</v>
      </c>
      <c r="C27" s="92" t="s">
        <v>345</v>
      </c>
      <c r="D27" s="91" t="s">
        <v>18</v>
      </c>
      <c r="E27" s="97">
        <v>3015</v>
      </c>
    </row>
    <row r="28" spans="1:5" s="98" customFormat="1" ht="19.5" customHeight="1">
      <c r="A28" s="76">
        <f t="shared" si="0"/>
        <v>17</v>
      </c>
      <c r="B28" s="63" t="s">
        <v>119</v>
      </c>
      <c r="C28" s="92" t="s">
        <v>273</v>
      </c>
      <c r="D28" s="91" t="s">
        <v>274</v>
      </c>
      <c r="E28" s="97">
        <v>1440</v>
      </c>
    </row>
    <row r="29" spans="1:5" ht="15.75" customHeight="1">
      <c r="A29" s="39"/>
      <c r="B29" s="40" t="s">
        <v>7</v>
      </c>
      <c r="C29" s="41"/>
      <c r="D29" s="56"/>
      <c r="E29" s="88">
        <f>SUM(E12:E28)</f>
        <v>257496.20999999996</v>
      </c>
    </row>
    <row r="32" spans="1:5" ht="15.75" customHeight="1">
      <c r="A32" s="106" t="s">
        <v>13</v>
      </c>
      <c r="B32" s="106"/>
      <c r="C32" s="106"/>
      <c r="D32" s="106"/>
      <c r="E32" s="106"/>
    </row>
    <row r="34" spans="2:3" ht="15">
      <c r="B34" s="29"/>
      <c r="C34" s="29"/>
    </row>
  </sheetData>
  <sheetProtection/>
  <mergeCells count="5">
    <mergeCell ref="A6:E6"/>
    <mergeCell ref="A7:E7"/>
    <mergeCell ref="A8:E8"/>
    <mergeCell ref="A9:E9"/>
    <mergeCell ref="A32:E32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2"/>
  <sheetViews>
    <sheetView view="pageBreakPreview" zoomScale="93" zoomScaleSheetLayoutView="93" zoomScalePageLayoutView="0" workbookViewId="0" topLeftCell="A13">
      <selection activeCell="D39" sqref="D39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4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200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3.75" customHeight="1">
      <c r="A12" s="19">
        <v>1</v>
      </c>
      <c r="B12" s="13" t="s">
        <v>201</v>
      </c>
      <c r="C12" s="22" t="s">
        <v>202</v>
      </c>
      <c r="D12" s="58" t="s">
        <v>15</v>
      </c>
      <c r="E12" s="85">
        <v>13088.92</v>
      </c>
    </row>
    <row r="13" spans="1:5" ht="49.5" customHeight="1">
      <c r="A13" s="19">
        <f>A12+1</f>
        <v>2</v>
      </c>
      <c r="B13" s="13" t="s">
        <v>203</v>
      </c>
      <c r="C13" s="50" t="s">
        <v>204</v>
      </c>
      <c r="D13" s="47" t="s">
        <v>26</v>
      </c>
      <c r="E13" s="86">
        <v>66000</v>
      </c>
    </row>
    <row r="14" spans="1:5" ht="34.5" customHeight="1">
      <c r="A14" s="19">
        <f aca="true" t="shared" si="0" ref="A14:A26">A13+1</f>
        <v>3</v>
      </c>
      <c r="B14" s="49" t="s">
        <v>205</v>
      </c>
      <c r="C14" s="50" t="s">
        <v>206</v>
      </c>
      <c r="D14" s="47" t="s">
        <v>207</v>
      </c>
      <c r="E14" s="86">
        <v>7796.07</v>
      </c>
    </row>
    <row r="15" spans="1:5" ht="36.75" customHeight="1">
      <c r="A15" s="19">
        <f t="shared" si="0"/>
        <v>4</v>
      </c>
      <c r="B15" s="49" t="s">
        <v>208</v>
      </c>
      <c r="C15" s="50" t="s">
        <v>209</v>
      </c>
      <c r="D15" s="47" t="s">
        <v>210</v>
      </c>
      <c r="E15" s="87">
        <v>15862.1</v>
      </c>
    </row>
    <row r="16" spans="1:5" s="28" customFormat="1" ht="17.25" customHeight="1">
      <c r="A16" s="19">
        <f t="shared" si="0"/>
        <v>5</v>
      </c>
      <c r="B16" s="52" t="s">
        <v>154</v>
      </c>
      <c r="C16" s="52" t="s">
        <v>111</v>
      </c>
      <c r="D16" s="58" t="s">
        <v>18</v>
      </c>
      <c r="E16" s="75">
        <v>834</v>
      </c>
    </row>
    <row r="17" spans="1:5" s="28" customFormat="1" ht="17.25" customHeight="1">
      <c r="A17" s="19">
        <f t="shared" si="0"/>
        <v>6</v>
      </c>
      <c r="B17" s="52" t="s">
        <v>198</v>
      </c>
      <c r="C17" s="50" t="s">
        <v>228</v>
      </c>
      <c r="D17" s="47" t="s">
        <v>137</v>
      </c>
      <c r="E17" s="78">
        <v>8039</v>
      </c>
    </row>
    <row r="18" spans="1:5" s="28" customFormat="1" ht="17.25" customHeight="1">
      <c r="A18" s="19">
        <f t="shared" si="0"/>
        <v>7</v>
      </c>
      <c r="B18" s="52" t="s">
        <v>156</v>
      </c>
      <c r="C18" s="50" t="s">
        <v>111</v>
      </c>
      <c r="D18" s="47">
        <v>1</v>
      </c>
      <c r="E18" s="78">
        <v>834</v>
      </c>
    </row>
    <row r="19" spans="1:5" s="28" customFormat="1" ht="17.25" customHeight="1">
      <c r="A19" s="19">
        <f t="shared" si="0"/>
        <v>8</v>
      </c>
      <c r="B19" s="52" t="s">
        <v>235</v>
      </c>
      <c r="C19" s="50" t="s">
        <v>194</v>
      </c>
      <c r="D19" s="47" t="s">
        <v>104</v>
      </c>
      <c r="E19" s="79">
        <v>28724</v>
      </c>
    </row>
    <row r="20" spans="1:5" s="28" customFormat="1" ht="31.5" customHeight="1">
      <c r="A20" s="19">
        <f t="shared" si="0"/>
        <v>9</v>
      </c>
      <c r="B20" s="49" t="s">
        <v>236</v>
      </c>
      <c r="C20" s="50" t="s">
        <v>229</v>
      </c>
      <c r="D20" s="47" t="s">
        <v>230</v>
      </c>
      <c r="E20" s="78">
        <v>2815</v>
      </c>
    </row>
    <row r="21" spans="1:5" s="28" customFormat="1" ht="19.5" customHeight="1">
      <c r="A21" s="19">
        <f t="shared" si="0"/>
        <v>10</v>
      </c>
      <c r="B21" s="49" t="s">
        <v>37</v>
      </c>
      <c r="C21" s="50" t="s">
        <v>111</v>
      </c>
      <c r="D21" s="47" t="s">
        <v>18</v>
      </c>
      <c r="E21" s="78">
        <v>834</v>
      </c>
    </row>
    <row r="22" spans="1:5" s="28" customFormat="1" ht="19.5" customHeight="1">
      <c r="A22" s="19">
        <f t="shared" si="0"/>
        <v>11</v>
      </c>
      <c r="B22" s="49" t="s">
        <v>25</v>
      </c>
      <c r="C22" s="50" t="s">
        <v>228</v>
      </c>
      <c r="D22" s="47" t="s">
        <v>15</v>
      </c>
      <c r="E22" s="78">
        <v>4025</v>
      </c>
    </row>
    <row r="23" spans="1:5" s="28" customFormat="1" ht="19.5" customHeight="1">
      <c r="A23" s="19">
        <f t="shared" si="0"/>
        <v>12</v>
      </c>
      <c r="B23" s="49" t="s">
        <v>116</v>
      </c>
      <c r="C23" s="50" t="s">
        <v>231</v>
      </c>
      <c r="D23" s="47" t="s">
        <v>19</v>
      </c>
      <c r="E23" s="78">
        <v>2839</v>
      </c>
    </row>
    <row r="24" spans="1:5" s="28" customFormat="1" ht="19.5" customHeight="1">
      <c r="A24" s="19">
        <f t="shared" si="0"/>
        <v>13</v>
      </c>
      <c r="B24" s="49" t="s">
        <v>237</v>
      </c>
      <c r="C24" s="50" t="s">
        <v>111</v>
      </c>
      <c r="D24" s="47" t="s">
        <v>104</v>
      </c>
      <c r="E24" s="78">
        <v>2626</v>
      </c>
    </row>
    <row r="25" spans="1:5" s="28" customFormat="1" ht="33.75" customHeight="1">
      <c r="A25" s="19">
        <f t="shared" si="0"/>
        <v>14</v>
      </c>
      <c r="B25" s="49" t="s">
        <v>238</v>
      </c>
      <c r="C25" s="50" t="s">
        <v>234</v>
      </c>
      <c r="D25" s="47" t="s">
        <v>232</v>
      </c>
      <c r="E25" s="78">
        <v>65606</v>
      </c>
    </row>
    <row r="26" spans="1:5" s="28" customFormat="1" ht="19.5" customHeight="1">
      <c r="A26" s="19">
        <f t="shared" si="0"/>
        <v>15</v>
      </c>
      <c r="B26" s="49" t="s">
        <v>239</v>
      </c>
      <c r="C26" s="50" t="s">
        <v>233</v>
      </c>
      <c r="D26" s="47" t="s">
        <v>21</v>
      </c>
      <c r="E26" s="78">
        <v>7908</v>
      </c>
    </row>
    <row r="27" spans="1:5" ht="15.75" customHeight="1">
      <c r="A27" s="39"/>
      <c r="B27" s="40" t="s">
        <v>7</v>
      </c>
      <c r="C27" s="41"/>
      <c r="D27" s="56"/>
      <c r="E27" s="88">
        <f>SUM(E12:E26)</f>
        <v>227831.09</v>
      </c>
    </row>
    <row r="30" spans="1:5" ht="15.75" customHeight="1">
      <c r="A30" s="106" t="s">
        <v>13</v>
      </c>
      <c r="B30" s="106"/>
      <c r="C30" s="106"/>
      <c r="D30" s="106"/>
      <c r="E30" s="106"/>
    </row>
    <row r="32" spans="2:3" ht="15">
      <c r="B32" s="29"/>
      <c r="C32" s="29"/>
    </row>
  </sheetData>
  <sheetProtection/>
  <mergeCells count="5">
    <mergeCell ref="A6:E6"/>
    <mergeCell ref="A7:E7"/>
    <mergeCell ref="A8:E8"/>
    <mergeCell ref="A9:E9"/>
    <mergeCell ref="A30:E30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8"/>
  <sheetViews>
    <sheetView view="pageBreakPreview" zoomScale="93" zoomScaleSheetLayoutView="93" zoomScalePageLayoutView="0" workbookViewId="0" topLeftCell="A11">
      <selection activeCell="G25" sqref="G25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2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199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50.25" customHeight="1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5.25" customHeight="1">
      <c r="A12" s="19">
        <v>1</v>
      </c>
      <c r="B12" s="13" t="s">
        <v>240</v>
      </c>
      <c r="C12" s="52" t="s">
        <v>241</v>
      </c>
      <c r="D12" s="58" t="s">
        <v>242</v>
      </c>
      <c r="E12" s="75">
        <v>68608</v>
      </c>
    </row>
    <row r="13" spans="1:5" ht="17.25" customHeight="1">
      <c r="A13" s="19">
        <f>A12+1</f>
        <v>2</v>
      </c>
      <c r="B13" s="49" t="s">
        <v>243</v>
      </c>
      <c r="C13" s="50" t="s">
        <v>244</v>
      </c>
      <c r="D13" s="47" t="s">
        <v>245</v>
      </c>
      <c r="E13" s="78">
        <v>32636</v>
      </c>
    </row>
    <row r="14" spans="1:5" ht="17.25" customHeight="1">
      <c r="A14" s="19">
        <f aca="true" t="shared" si="0" ref="A14:A32">A13+1</f>
        <v>3</v>
      </c>
      <c r="B14" s="49" t="s">
        <v>246</v>
      </c>
      <c r="C14" s="50" t="s">
        <v>248</v>
      </c>
      <c r="D14" s="47" t="s">
        <v>137</v>
      </c>
      <c r="E14" s="78">
        <v>13150</v>
      </c>
    </row>
    <row r="15" spans="1:5" ht="17.25" customHeight="1">
      <c r="A15" s="19">
        <f t="shared" si="0"/>
        <v>4</v>
      </c>
      <c r="B15" s="49" t="s">
        <v>247</v>
      </c>
      <c r="C15" s="50" t="s">
        <v>214</v>
      </c>
      <c r="D15" s="47" t="s">
        <v>19</v>
      </c>
      <c r="E15" s="79">
        <v>2546</v>
      </c>
    </row>
    <row r="16" spans="1:5" ht="17.25" customHeight="1">
      <c r="A16" s="19">
        <f t="shared" si="0"/>
        <v>5</v>
      </c>
      <c r="B16" s="49" t="s">
        <v>61</v>
      </c>
      <c r="C16" s="50" t="s">
        <v>32</v>
      </c>
      <c r="D16" s="47" t="s">
        <v>215</v>
      </c>
      <c r="E16" s="78">
        <v>536</v>
      </c>
    </row>
    <row r="17" spans="1:5" s="28" customFormat="1" ht="17.25" customHeight="1">
      <c r="A17" s="19">
        <f t="shared" si="0"/>
        <v>6</v>
      </c>
      <c r="B17" s="49" t="s">
        <v>249</v>
      </c>
      <c r="C17" s="50" t="s">
        <v>216</v>
      </c>
      <c r="D17" s="47" t="s">
        <v>18</v>
      </c>
      <c r="E17" s="78">
        <v>992</v>
      </c>
    </row>
    <row r="18" spans="1:5" s="28" customFormat="1" ht="17.25" customHeight="1">
      <c r="A18" s="19">
        <f t="shared" si="0"/>
        <v>7</v>
      </c>
      <c r="B18" s="49" t="s">
        <v>36</v>
      </c>
      <c r="C18" s="50" t="s">
        <v>188</v>
      </c>
      <c r="D18" s="47" t="s">
        <v>217</v>
      </c>
      <c r="E18" s="78">
        <v>14113</v>
      </c>
    </row>
    <row r="19" spans="1:5" s="28" customFormat="1" ht="17.25" customHeight="1">
      <c r="A19" s="19">
        <f t="shared" si="0"/>
        <v>8</v>
      </c>
      <c r="B19" s="49" t="s">
        <v>120</v>
      </c>
      <c r="C19" s="50" t="s">
        <v>218</v>
      </c>
      <c r="D19" s="47" t="s">
        <v>137</v>
      </c>
      <c r="E19" s="78">
        <v>2097</v>
      </c>
    </row>
    <row r="20" spans="1:5" s="28" customFormat="1" ht="17.25" customHeight="1">
      <c r="A20" s="19">
        <f t="shared" si="0"/>
        <v>9</v>
      </c>
      <c r="B20" s="49" t="s">
        <v>134</v>
      </c>
      <c r="C20" s="50" t="s">
        <v>111</v>
      </c>
      <c r="D20" s="47" t="s">
        <v>18</v>
      </c>
      <c r="E20" s="78">
        <v>1071</v>
      </c>
    </row>
    <row r="21" spans="1:5" s="28" customFormat="1" ht="19.5" customHeight="1">
      <c r="A21" s="19">
        <f t="shared" si="0"/>
        <v>10</v>
      </c>
      <c r="B21" s="49" t="s">
        <v>132</v>
      </c>
      <c r="C21" s="50" t="s">
        <v>219</v>
      </c>
      <c r="D21" s="47" t="s">
        <v>137</v>
      </c>
      <c r="E21" s="78">
        <v>36744</v>
      </c>
    </row>
    <row r="22" spans="1:5" s="28" customFormat="1" ht="19.5" customHeight="1">
      <c r="A22" s="19">
        <f t="shared" si="0"/>
        <v>11</v>
      </c>
      <c r="B22" s="49" t="s">
        <v>132</v>
      </c>
      <c r="C22" s="50" t="s">
        <v>220</v>
      </c>
      <c r="D22" s="47" t="s">
        <v>250</v>
      </c>
      <c r="E22" s="78">
        <v>11087</v>
      </c>
    </row>
    <row r="23" spans="1:5" s="28" customFormat="1" ht="19.5" customHeight="1">
      <c r="A23" s="19">
        <f t="shared" si="0"/>
        <v>12</v>
      </c>
      <c r="B23" s="49" t="s">
        <v>119</v>
      </c>
      <c r="C23" s="50" t="s">
        <v>111</v>
      </c>
      <c r="D23" s="47" t="s">
        <v>137</v>
      </c>
      <c r="E23" s="78">
        <v>2081</v>
      </c>
    </row>
    <row r="24" spans="1:5" s="28" customFormat="1" ht="19.5" customHeight="1">
      <c r="A24" s="19">
        <f t="shared" si="0"/>
        <v>13</v>
      </c>
      <c r="B24" s="49" t="s">
        <v>251</v>
      </c>
      <c r="C24" s="50" t="s">
        <v>32</v>
      </c>
      <c r="D24" s="47" t="s">
        <v>221</v>
      </c>
      <c r="E24" s="78">
        <v>2158</v>
      </c>
    </row>
    <row r="25" spans="1:5" s="28" customFormat="1" ht="33.75" customHeight="1">
      <c r="A25" s="19">
        <f t="shared" si="0"/>
        <v>14</v>
      </c>
      <c r="B25" s="49" t="s">
        <v>252</v>
      </c>
      <c r="C25" s="50" t="s">
        <v>222</v>
      </c>
      <c r="D25" s="47" t="s">
        <v>106</v>
      </c>
      <c r="E25" s="78">
        <v>13464</v>
      </c>
    </row>
    <row r="26" spans="1:5" s="28" customFormat="1" ht="19.5" customHeight="1">
      <c r="A26" s="19">
        <f t="shared" si="0"/>
        <v>15</v>
      </c>
      <c r="B26" s="49" t="s">
        <v>253</v>
      </c>
      <c r="C26" s="50" t="s">
        <v>223</v>
      </c>
      <c r="D26" s="47" t="s">
        <v>21</v>
      </c>
      <c r="E26" s="78">
        <v>8464</v>
      </c>
    </row>
    <row r="27" spans="1:5" s="28" customFormat="1" ht="19.5" customHeight="1">
      <c r="A27" s="19">
        <f t="shared" si="0"/>
        <v>16</v>
      </c>
      <c r="B27" s="49" t="s">
        <v>254</v>
      </c>
      <c r="C27" s="50" t="s">
        <v>224</v>
      </c>
      <c r="D27" s="47" t="s">
        <v>137</v>
      </c>
      <c r="E27" s="78">
        <v>1937</v>
      </c>
    </row>
    <row r="28" spans="1:5" s="18" customFormat="1" ht="19.5" customHeight="1">
      <c r="A28" s="19">
        <f t="shared" si="0"/>
        <v>17</v>
      </c>
      <c r="B28" s="49" t="s">
        <v>165</v>
      </c>
      <c r="C28" s="50" t="s">
        <v>225</v>
      </c>
      <c r="D28" s="47" t="s">
        <v>104</v>
      </c>
      <c r="E28" s="78">
        <v>1880</v>
      </c>
    </row>
    <row r="29" spans="1:5" s="18" customFormat="1" ht="19.5" customHeight="1">
      <c r="A29" s="19">
        <f t="shared" si="0"/>
        <v>18</v>
      </c>
      <c r="B29" s="49" t="s">
        <v>255</v>
      </c>
      <c r="C29" s="50" t="s">
        <v>123</v>
      </c>
      <c r="D29" s="47" t="s">
        <v>226</v>
      </c>
      <c r="E29" s="78">
        <v>6825</v>
      </c>
    </row>
    <row r="30" spans="1:5" s="18" customFormat="1" ht="18" customHeight="1">
      <c r="A30" s="19">
        <f t="shared" si="0"/>
        <v>19</v>
      </c>
      <c r="B30" s="49" t="s">
        <v>164</v>
      </c>
      <c r="C30" s="50" t="s">
        <v>227</v>
      </c>
      <c r="D30" s="47"/>
      <c r="E30" s="89">
        <v>13160</v>
      </c>
    </row>
    <row r="31" spans="1:5" s="98" customFormat="1" ht="18" customHeight="1">
      <c r="A31" s="76">
        <f t="shared" si="0"/>
        <v>20</v>
      </c>
      <c r="B31" s="63" t="s">
        <v>197</v>
      </c>
      <c r="C31" s="92" t="s">
        <v>269</v>
      </c>
      <c r="D31" s="91" t="s">
        <v>271</v>
      </c>
      <c r="E31" s="97">
        <v>1740</v>
      </c>
    </row>
    <row r="32" spans="1:5" s="98" customFormat="1" ht="18" customHeight="1">
      <c r="A32" s="76">
        <f t="shared" si="0"/>
        <v>21</v>
      </c>
      <c r="B32" s="63" t="s">
        <v>25</v>
      </c>
      <c r="C32" s="92" t="s">
        <v>270</v>
      </c>
      <c r="D32" s="91" t="s">
        <v>272</v>
      </c>
      <c r="E32" s="97">
        <v>1822</v>
      </c>
    </row>
    <row r="33" spans="1:5" ht="15.75" customHeight="1">
      <c r="A33" s="39"/>
      <c r="B33" s="40" t="s">
        <v>7</v>
      </c>
      <c r="C33" s="41"/>
      <c r="D33" s="56"/>
      <c r="E33" s="83">
        <f>SUM(E12:E32)</f>
        <v>237111</v>
      </c>
    </row>
    <row r="36" spans="1:5" ht="15.75" customHeight="1">
      <c r="A36" s="106" t="s">
        <v>13</v>
      </c>
      <c r="B36" s="106"/>
      <c r="C36" s="106"/>
      <c r="D36" s="106"/>
      <c r="E36" s="106"/>
    </row>
    <row r="38" spans="2:3" ht="15">
      <c r="B38" s="29"/>
      <c r="C38" s="29"/>
    </row>
  </sheetData>
  <sheetProtection/>
  <mergeCells count="5">
    <mergeCell ref="A6:E6"/>
    <mergeCell ref="A7:E7"/>
    <mergeCell ref="A8:E8"/>
    <mergeCell ref="A9:E9"/>
    <mergeCell ref="A36:E36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42"/>
  <sheetViews>
    <sheetView view="pageBreakPreview" zoomScale="93" zoomScaleSheetLayoutView="93" zoomScalePageLayoutView="0" workbookViewId="0" topLeftCell="A10">
      <selection activeCell="B22" sqref="B22:E22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2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185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17.25" customHeight="1">
      <c r="A12" s="19">
        <v>1</v>
      </c>
      <c r="B12" s="52" t="s">
        <v>195</v>
      </c>
      <c r="C12" s="52" t="s">
        <v>148</v>
      </c>
      <c r="D12" s="58" t="s">
        <v>186</v>
      </c>
      <c r="E12" s="75">
        <v>13365</v>
      </c>
    </row>
    <row r="13" spans="1:5" ht="17.25" customHeight="1">
      <c r="A13" s="19">
        <f>A12+1</f>
        <v>2</v>
      </c>
      <c r="B13" s="49" t="s">
        <v>196</v>
      </c>
      <c r="C13" s="50" t="s">
        <v>148</v>
      </c>
      <c r="D13" s="47" t="s">
        <v>187</v>
      </c>
      <c r="E13" s="78">
        <v>26120</v>
      </c>
    </row>
    <row r="14" spans="1:5" ht="17.25" customHeight="1">
      <c r="A14" s="19">
        <f aca="true" t="shared" si="0" ref="A14:A36">A13+1</f>
        <v>3</v>
      </c>
      <c r="B14" s="49" t="s">
        <v>197</v>
      </c>
      <c r="C14" s="50" t="s">
        <v>188</v>
      </c>
      <c r="D14" s="47" t="s">
        <v>189</v>
      </c>
      <c r="E14" s="78">
        <v>8131</v>
      </c>
    </row>
    <row r="15" spans="1:5" ht="17.25" customHeight="1">
      <c r="A15" s="19">
        <f t="shared" si="0"/>
        <v>4</v>
      </c>
      <c r="B15" s="49" t="s">
        <v>164</v>
      </c>
      <c r="C15" s="50" t="s">
        <v>188</v>
      </c>
      <c r="D15" s="47" t="s">
        <v>190</v>
      </c>
      <c r="E15" s="79">
        <v>6811</v>
      </c>
    </row>
    <row r="16" spans="1:5" ht="17.25" customHeight="1">
      <c r="A16" s="19">
        <f t="shared" si="0"/>
        <v>5</v>
      </c>
      <c r="B16" s="49" t="s">
        <v>116</v>
      </c>
      <c r="C16" s="50" t="s">
        <v>188</v>
      </c>
      <c r="D16" s="47" t="s">
        <v>191</v>
      </c>
      <c r="E16" s="78">
        <v>13227</v>
      </c>
    </row>
    <row r="17" spans="1:5" s="28" customFormat="1" ht="17.25" customHeight="1">
      <c r="A17" s="19">
        <f t="shared" si="0"/>
        <v>6</v>
      </c>
      <c r="B17" s="49" t="s">
        <v>25</v>
      </c>
      <c r="C17" s="50" t="s">
        <v>188</v>
      </c>
      <c r="D17" s="47" t="s">
        <v>60</v>
      </c>
      <c r="E17" s="78">
        <v>10419</v>
      </c>
    </row>
    <row r="18" spans="1:5" s="28" customFormat="1" ht="17.25" customHeight="1">
      <c r="A18" s="19">
        <f t="shared" si="0"/>
        <v>7</v>
      </c>
      <c r="B18" s="49" t="s">
        <v>198</v>
      </c>
      <c r="C18" s="50" t="s">
        <v>188</v>
      </c>
      <c r="D18" s="47" t="s">
        <v>192</v>
      </c>
      <c r="E18" s="78">
        <v>19942</v>
      </c>
    </row>
    <row r="19" spans="1:5" s="28" customFormat="1" ht="17.25" customHeight="1">
      <c r="A19" s="19">
        <f t="shared" si="0"/>
        <v>8</v>
      </c>
      <c r="B19" s="49" t="s">
        <v>36</v>
      </c>
      <c r="C19" s="50" t="s">
        <v>193</v>
      </c>
      <c r="D19" s="47">
        <v>1.25</v>
      </c>
      <c r="E19" s="78">
        <v>2107</v>
      </c>
    </row>
    <row r="20" spans="1:5" s="28" customFormat="1" ht="17.25" customHeight="1">
      <c r="A20" s="19">
        <f t="shared" si="0"/>
        <v>9</v>
      </c>
      <c r="B20" s="49" t="s">
        <v>197</v>
      </c>
      <c r="C20" s="50" t="s">
        <v>194</v>
      </c>
      <c r="D20" s="47"/>
      <c r="E20" s="78">
        <v>41978</v>
      </c>
    </row>
    <row r="21" spans="1:5" s="98" customFormat="1" ht="33.75" customHeight="1">
      <c r="A21" s="76">
        <f t="shared" si="0"/>
        <v>10</v>
      </c>
      <c r="B21" s="63" t="s">
        <v>308</v>
      </c>
      <c r="C21" s="92" t="s">
        <v>309</v>
      </c>
      <c r="D21" s="91"/>
      <c r="E21" s="97">
        <v>1604</v>
      </c>
    </row>
    <row r="22" spans="1:5" s="28" customFormat="1" ht="19.5" customHeight="1">
      <c r="A22" s="68">
        <f t="shared" si="0"/>
        <v>11</v>
      </c>
      <c r="B22" s="63" t="s">
        <v>320</v>
      </c>
      <c r="C22" s="92" t="s">
        <v>319</v>
      </c>
      <c r="D22" s="91" t="s">
        <v>321</v>
      </c>
      <c r="E22" s="99">
        <v>4595</v>
      </c>
    </row>
    <row r="23" spans="1:5" s="28" customFormat="1" ht="19.5" customHeight="1">
      <c r="A23" s="19">
        <f t="shared" si="0"/>
        <v>12</v>
      </c>
      <c r="B23" s="49"/>
      <c r="C23" s="50"/>
      <c r="D23" s="47"/>
      <c r="E23" s="78"/>
    </row>
    <row r="24" spans="1:5" s="28" customFormat="1" ht="19.5" customHeight="1">
      <c r="A24" s="19">
        <f t="shared" si="0"/>
        <v>13</v>
      </c>
      <c r="B24" s="49"/>
      <c r="C24" s="50"/>
      <c r="D24" s="47"/>
      <c r="E24" s="78"/>
    </row>
    <row r="25" spans="1:5" s="28" customFormat="1" ht="19.5" customHeight="1">
      <c r="A25" s="19">
        <f t="shared" si="0"/>
        <v>14</v>
      </c>
      <c r="B25" s="49"/>
      <c r="C25" s="50"/>
      <c r="D25" s="47"/>
      <c r="E25" s="78"/>
    </row>
    <row r="26" spans="1:5" s="28" customFormat="1" ht="19.5" customHeight="1">
      <c r="A26" s="19">
        <f t="shared" si="0"/>
        <v>15</v>
      </c>
      <c r="B26" s="49"/>
      <c r="C26" s="50"/>
      <c r="D26" s="47"/>
      <c r="E26" s="78"/>
    </row>
    <row r="27" spans="1:5" s="28" customFormat="1" ht="19.5" customHeight="1">
      <c r="A27" s="19">
        <f t="shared" si="0"/>
        <v>16</v>
      </c>
      <c r="B27" s="49"/>
      <c r="C27" s="50"/>
      <c r="D27" s="47"/>
      <c r="E27" s="78"/>
    </row>
    <row r="28" spans="1:5" s="18" customFormat="1" ht="19.5" customHeight="1">
      <c r="A28" s="19">
        <f t="shared" si="0"/>
        <v>17</v>
      </c>
      <c r="B28" s="49"/>
      <c r="C28" s="50"/>
      <c r="D28" s="47"/>
      <c r="E28" s="78"/>
    </row>
    <row r="29" spans="1:5" s="18" customFormat="1" ht="19.5" customHeight="1">
      <c r="A29" s="19">
        <f t="shared" si="0"/>
        <v>18</v>
      </c>
      <c r="B29" s="49"/>
      <c r="C29" s="50"/>
      <c r="D29" s="47"/>
      <c r="E29" s="78"/>
    </row>
    <row r="30" spans="1:5" s="18" customFormat="1" ht="18" customHeight="1">
      <c r="A30" s="19">
        <f t="shared" si="0"/>
        <v>19</v>
      </c>
      <c r="B30" s="49"/>
      <c r="C30" s="50"/>
      <c r="D30" s="55"/>
      <c r="E30" s="80"/>
    </row>
    <row r="31" spans="1:5" s="18" customFormat="1" ht="18" customHeight="1">
      <c r="A31" s="19">
        <f t="shared" si="0"/>
        <v>20</v>
      </c>
      <c r="B31" s="49"/>
      <c r="C31" s="50"/>
      <c r="D31" s="55"/>
      <c r="E31" s="80"/>
    </row>
    <row r="32" spans="1:5" s="18" customFormat="1" ht="18" customHeight="1">
      <c r="A32" s="19">
        <f t="shared" si="0"/>
        <v>21</v>
      </c>
      <c r="B32" s="49"/>
      <c r="C32" s="50"/>
      <c r="D32" s="55"/>
      <c r="E32" s="80"/>
    </row>
    <row r="33" spans="1:5" s="18" customFormat="1" ht="18" customHeight="1">
      <c r="A33" s="19">
        <f t="shared" si="0"/>
        <v>22</v>
      </c>
      <c r="B33" s="49"/>
      <c r="C33" s="50"/>
      <c r="D33" s="51"/>
      <c r="E33" s="55"/>
    </row>
    <row r="34" spans="1:5" s="18" customFormat="1" ht="18" customHeight="1">
      <c r="A34" s="19">
        <f t="shared" si="0"/>
        <v>23</v>
      </c>
      <c r="B34" s="49"/>
      <c r="C34" s="50"/>
      <c r="D34" s="51"/>
      <c r="E34" s="55"/>
    </row>
    <row r="35" spans="1:5" s="18" customFormat="1" ht="18" customHeight="1">
      <c r="A35" s="19">
        <f t="shared" si="0"/>
        <v>24</v>
      </c>
      <c r="B35" s="49"/>
      <c r="C35" s="50"/>
      <c r="D35" s="51"/>
      <c r="E35" s="55"/>
    </row>
    <row r="36" spans="1:5" s="18" customFormat="1" ht="18" customHeight="1">
      <c r="A36" s="19">
        <f t="shared" si="0"/>
        <v>25</v>
      </c>
      <c r="B36" s="49"/>
      <c r="C36" s="50"/>
      <c r="D36" s="51"/>
      <c r="E36" s="55"/>
    </row>
    <row r="37" spans="1:5" ht="15.75" customHeight="1">
      <c r="A37" s="39"/>
      <c r="B37" s="40" t="s">
        <v>7</v>
      </c>
      <c r="C37" s="41"/>
      <c r="D37" s="56"/>
      <c r="E37" s="83">
        <f>SUM(E12:E36)</f>
        <v>148299</v>
      </c>
    </row>
    <row r="40" spans="1:5" ht="15.75" customHeight="1">
      <c r="A40" s="106" t="s">
        <v>13</v>
      </c>
      <c r="B40" s="106"/>
      <c r="C40" s="106"/>
      <c r="D40" s="106"/>
      <c r="E40" s="106"/>
    </row>
    <row r="42" spans="2:3" ht="15">
      <c r="B42" s="29"/>
      <c r="C42" s="29"/>
    </row>
  </sheetData>
  <sheetProtection/>
  <mergeCells count="5">
    <mergeCell ref="A6:E6"/>
    <mergeCell ref="A7:E7"/>
    <mergeCell ref="A8:E8"/>
    <mergeCell ref="A9:E9"/>
    <mergeCell ref="A40:E40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37"/>
  <sheetViews>
    <sheetView view="pageBreakPreview" zoomScale="93" zoomScaleSheetLayoutView="93" zoomScalePageLayoutView="0" workbookViewId="0" topLeftCell="A22">
      <selection activeCell="A31" sqref="A31:IV31"/>
    </sheetView>
  </sheetViews>
  <sheetFormatPr defaultColWidth="9.140625" defaultRowHeight="15"/>
  <cols>
    <col min="1" max="1" width="5.00390625" style="27" customWidth="1"/>
    <col min="2" max="2" width="32.421875" style="28" customWidth="1"/>
    <col min="3" max="3" width="40.28125" style="28" customWidth="1"/>
    <col min="4" max="4" width="11.00390625" style="27" customWidth="1"/>
    <col min="5" max="5" width="13.8515625" style="82" customWidth="1"/>
    <col min="6" max="16384" width="9.140625" style="29" customWidth="1"/>
  </cols>
  <sheetData>
    <row r="1" ht="15">
      <c r="D1" s="27" t="s">
        <v>0</v>
      </c>
    </row>
    <row r="2" ht="15">
      <c r="D2" s="27" t="s">
        <v>12</v>
      </c>
    </row>
    <row r="3" ht="15">
      <c r="D3" s="27" t="s">
        <v>10</v>
      </c>
    </row>
    <row r="6" spans="1:5" ht="15">
      <c r="A6" s="104" t="s">
        <v>11</v>
      </c>
      <c r="B6" s="104"/>
      <c r="C6" s="104"/>
      <c r="D6" s="104"/>
      <c r="E6" s="104"/>
    </row>
    <row r="7" spans="1:5" ht="15">
      <c r="A7" s="104" t="s">
        <v>20</v>
      </c>
      <c r="B7" s="104"/>
      <c r="C7" s="104"/>
      <c r="D7" s="104"/>
      <c r="E7" s="104"/>
    </row>
    <row r="8" spans="1:5" ht="15">
      <c r="A8" s="105" t="s">
        <v>139</v>
      </c>
      <c r="B8" s="105"/>
      <c r="C8" s="105"/>
      <c r="D8" s="105"/>
      <c r="E8" s="105"/>
    </row>
    <row r="9" spans="1:5" ht="15">
      <c r="A9" s="104" t="s">
        <v>1</v>
      </c>
      <c r="B9" s="104"/>
      <c r="C9" s="104"/>
      <c r="D9" s="104"/>
      <c r="E9" s="104"/>
    </row>
    <row r="11" spans="1:5" ht="46.5">
      <c r="A11" s="20" t="s">
        <v>2</v>
      </c>
      <c r="B11" s="20" t="s">
        <v>3</v>
      </c>
      <c r="C11" s="20" t="s">
        <v>4</v>
      </c>
      <c r="D11" s="20" t="s">
        <v>5</v>
      </c>
      <c r="E11" s="72" t="s">
        <v>6</v>
      </c>
    </row>
    <row r="12" spans="1:5" ht="31.5" customHeight="1">
      <c r="A12" s="19">
        <v>1</v>
      </c>
      <c r="B12" s="35" t="s">
        <v>140</v>
      </c>
      <c r="C12" s="13" t="s">
        <v>95</v>
      </c>
      <c r="D12" s="51" t="s">
        <v>98</v>
      </c>
      <c r="E12" s="47">
        <v>17349.17</v>
      </c>
    </row>
    <row r="13" spans="1:5" ht="32.25" customHeight="1">
      <c r="A13" s="19">
        <f>A12+1</f>
        <v>2</v>
      </c>
      <c r="B13" s="63" t="s">
        <v>141</v>
      </c>
      <c r="C13" s="73" t="s">
        <v>24</v>
      </c>
      <c r="D13" s="76" t="s">
        <v>15</v>
      </c>
      <c r="E13" s="91">
        <v>210615.11</v>
      </c>
    </row>
    <row r="14" spans="1:5" ht="32.25" customHeight="1">
      <c r="A14" s="19">
        <f aca="true" t="shared" si="0" ref="A14:A31">A13+1</f>
        <v>3</v>
      </c>
      <c r="B14" s="35" t="s">
        <v>142</v>
      </c>
      <c r="C14" s="13" t="s">
        <v>143</v>
      </c>
      <c r="D14" s="51" t="s">
        <v>144</v>
      </c>
      <c r="E14" s="47">
        <v>15366.41</v>
      </c>
    </row>
    <row r="15" spans="1:5" ht="33.75" customHeight="1">
      <c r="A15" s="19">
        <f t="shared" si="0"/>
        <v>4</v>
      </c>
      <c r="B15" s="35" t="s">
        <v>145</v>
      </c>
      <c r="C15" s="13" t="s">
        <v>146</v>
      </c>
      <c r="D15" s="57" t="s">
        <v>147</v>
      </c>
      <c r="E15" s="77">
        <v>6939.67</v>
      </c>
    </row>
    <row r="16" spans="1:5" ht="33.75" customHeight="1">
      <c r="A16" s="19">
        <f t="shared" si="0"/>
        <v>5</v>
      </c>
      <c r="B16" s="35" t="s">
        <v>168</v>
      </c>
      <c r="C16" s="13" t="s">
        <v>169</v>
      </c>
      <c r="D16" s="57" t="s">
        <v>15</v>
      </c>
      <c r="E16" s="81">
        <v>52510.92</v>
      </c>
    </row>
    <row r="17" spans="1:5" s="28" customFormat="1" ht="19.5" customHeight="1">
      <c r="A17" s="19">
        <f t="shared" si="0"/>
        <v>6</v>
      </c>
      <c r="B17" s="52" t="s">
        <v>154</v>
      </c>
      <c r="C17" s="13" t="s">
        <v>32</v>
      </c>
      <c r="D17" s="58" t="s">
        <v>157</v>
      </c>
      <c r="E17" s="75">
        <v>3278</v>
      </c>
    </row>
    <row r="18" spans="1:5" s="28" customFormat="1" ht="19.5" customHeight="1">
      <c r="A18" s="19">
        <f t="shared" si="0"/>
        <v>7</v>
      </c>
      <c r="B18" s="52" t="s">
        <v>155</v>
      </c>
      <c r="C18" s="50" t="s">
        <v>148</v>
      </c>
      <c r="D18" s="47" t="s">
        <v>158</v>
      </c>
      <c r="E18" s="78">
        <v>6298</v>
      </c>
    </row>
    <row r="19" spans="1:5" s="28" customFormat="1" ht="19.5" customHeight="1">
      <c r="A19" s="19">
        <f t="shared" si="0"/>
        <v>8</v>
      </c>
      <c r="B19" s="52" t="s">
        <v>154</v>
      </c>
      <c r="C19" s="50" t="s">
        <v>148</v>
      </c>
      <c r="D19" s="47" t="s">
        <v>159</v>
      </c>
      <c r="E19" s="78">
        <v>8903</v>
      </c>
    </row>
    <row r="20" spans="1:5" s="28" customFormat="1" ht="19.5" customHeight="1">
      <c r="A20" s="19">
        <f t="shared" si="0"/>
        <v>9</v>
      </c>
      <c r="B20" s="52" t="s">
        <v>156</v>
      </c>
      <c r="C20" s="50" t="s">
        <v>148</v>
      </c>
      <c r="D20" s="47" t="s">
        <v>158</v>
      </c>
      <c r="E20" s="79">
        <v>6298</v>
      </c>
    </row>
    <row r="21" spans="1:5" s="28" customFormat="1" ht="19.5" customHeight="1">
      <c r="A21" s="19">
        <f t="shared" si="0"/>
        <v>10</v>
      </c>
      <c r="B21" s="49" t="s">
        <v>162</v>
      </c>
      <c r="C21" s="50" t="s">
        <v>161</v>
      </c>
      <c r="D21" s="47" t="s">
        <v>160</v>
      </c>
      <c r="E21" s="78">
        <v>25125</v>
      </c>
    </row>
    <row r="22" spans="1:5" s="28" customFormat="1" ht="19.5" customHeight="1">
      <c r="A22" s="19">
        <f t="shared" si="0"/>
        <v>11</v>
      </c>
      <c r="B22" s="49" t="s">
        <v>116</v>
      </c>
      <c r="C22" s="50" t="s">
        <v>148</v>
      </c>
      <c r="D22" s="47" t="s">
        <v>149</v>
      </c>
      <c r="E22" s="78">
        <v>20834</v>
      </c>
    </row>
    <row r="23" spans="1:5" s="28" customFormat="1" ht="19.5" customHeight="1">
      <c r="A23" s="19">
        <f t="shared" si="0"/>
        <v>12</v>
      </c>
      <c r="B23" s="49" t="s">
        <v>163</v>
      </c>
      <c r="C23" s="50" t="s">
        <v>111</v>
      </c>
      <c r="D23" s="47" t="s">
        <v>18</v>
      </c>
      <c r="E23" s="78">
        <v>969</v>
      </c>
    </row>
    <row r="24" spans="1:5" s="28" customFormat="1" ht="19.5" customHeight="1">
      <c r="A24" s="19">
        <f t="shared" si="0"/>
        <v>13</v>
      </c>
      <c r="B24" s="49" t="s">
        <v>164</v>
      </c>
      <c r="C24" s="50" t="s">
        <v>150</v>
      </c>
      <c r="D24" s="47" t="s">
        <v>166</v>
      </c>
      <c r="E24" s="78">
        <v>5112</v>
      </c>
    </row>
    <row r="25" spans="1:5" s="28" customFormat="1" ht="19.5" customHeight="1">
      <c r="A25" s="19">
        <f t="shared" si="0"/>
        <v>14</v>
      </c>
      <c r="B25" s="49" t="s">
        <v>37</v>
      </c>
      <c r="C25" s="50" t="s">
        <v>151</v>
      </c>
      <c r="D25" s="47" t="s">
        <v>18</v>
      </c>
      <c r="E25" s="78">
        <v>4025</v>
      </c>
    </row>
    <row r="26" spans="1:5" s="28" customFormat="1" ht="19.5" customHeight="1">
      <c r="A26" s="19">
        <f t="shared" si="0"/>
        <v>15</v>
      </c>
      <c r="B26" s="49" t="s">
        <v>119</v>
      </c>
      <c r="C26" s="50" t="s">
        <v>152</v>
      </c>
      <c r="D26" s="47" t="s">
        <v>153</v>
      </c>
      <c r="E26" s="78">
        <v>24412</v>
      </c>
    </row>
    <row r="27" spans="1:5" s="28" customFormat="1" ht="19.5" customHeight="1">
      <c r="A27" s="19">
        <f t="shared" si="0"/>
        <v>16</v>
      </c>
      <c r="B27" s="49" t="s">
        <v>119</v>
      </c>
      <c r="C27" s="50" t="s">
        <v>151</v>
      </c>
      <c r="D27" s="47" t="s">
        <v>18</v>
      </c>
      <c r="E27" s="78">
        <v>4025</v>
      </c>
    </row>
    <row r="28" spans="1:5" s="18" customFormat="1" ht="19.5" customHeight="1">
      <c r="A28" s="19">
        <f t="shared" si="0"/>
        <v>17</v>
      </c>
      <c r="B28" s="49" t="s">
        <v>65</v>
      </c>
      <c r="C28" s="50" t="s">
        <v>111</v>
      </c>
      <c r="D28" s="47" t="s">
        <v>18</v>
      </c>
      <c r="E28" s="78">
        <v>952</v>
      </c>
    </row>
    <row r="29" spans="1:5" s="18" customFormat="1" ht="19.5" customHeight="1">
      <c r="A29" s="19">
        <f t="shared" si="0"/>
        <v>18</v>
      </c>
      <c r="B29" s="49" t="s">
        <v>165</v>
      </c>
      <c r="C29" s="50" t="s">
        <v>111</v>
      </c>
      <c r="D29" s="47" t="s">
        <v>18</v>
      </c>
      <c r="E29" s="78">
        <v>1014</v>
      </c>
    </row>
    <row r="30" spans="1:5" s="98" customFormat="1" ht="18" customHeight="1">
      <c r="A30" s="76">
        <f t="shared" si="0"/>
        <v>19</v>
      </c>
      <c r="B30" s="63" t="s">
        <v>254</v>
      </c>
      <c r="C30" s="92" t="s">
        <v>267</v>
      </c>
      <c r="D30" s="91" t="s">
        <v>268</v>
      </c>
      <c r="E30" s="99">
        <v>1646</v>
      </c>
    </row>
    <row r="31" spans="1:5" s="98" customFormat="1" ht="18" customHeight="1">
      <c r="A31" s="76">
        <f t="shared" si="0"/>
        <v>20</v>
      </c>
      <c r="B31" s="63" t="s">
        <v>134</v>
      </c>
      <c r="C31" s="92" t="s">
        <v>323</v>
      </c>
      <c r="D31" s="91" t="s">
        <v>347</v>
      </c>
      <c r="E31" s="97">
        <v>12686</v>
      </c>
    </row>
    <row r="32" spans="1:5" ht="15.75" customHeight="1">
      <c r="A32" s="39"/>
      <c r="B32" s="40" t="s">
        <v>7</v>
      </c>
      <c r="C32" s="41"/>
      <c r="D32" s="56"/>
      <c r="E32" s="83">
        <f>SUM(E12:E31)</f>
        <v>428358.27999999997</v>
      </c>
    </row>
    <row r="35" spans="1:5" ht="15.75" customHeight="1">
      <c r="A35" s="106" t="s">
        <v>13</v>
      </c>
      <c r="B35" s="106"/>
      <c r="C35" s="106"/>
      <c r="D35" s="106"/>
      <c r="E35" s="106"/>
    </row>
    <row r="37" spans="2:3" ht="15">
      <c r="B37" s="29"/>
      <c r="C37" s="29"/>
    </row>
  </sheetData>
  <sheetProtection/>
  <mergeCells count="5">
    <mergeCell ref="A6:E6"/>
    <mergeCell ref="A7:E7"/>
    <mergeCell ref="A8:E8"/>
    <mergeCell ref="A9:E9"/>
    <mergeCell ref="A35:E35"/>
  </mergeCells>
  <printOptions/>
  <pageMargins left="0.2" right="0.21" top="0.27" bottom="0.31496062992125984" header="0.31496062992125984" footer="0.31496062992125984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Демонстрационно-бесплатная версия</dc:creator>
  <cp:keywords/>
  <dc:description/>
  <cp:lastModifiedBy>Пользователь Windows</cp:lastModifiedBy>
  <cp:lastPrinted>2019-01-05T13:22:50Z</cp:lastPrinted>
  <dcterms:created xsi:type="dcterms:W3CDTF">2010-02-24T11:15:11Z</dcterms:created>
  <dcterms:modified xsi:type="dcterms:W3CDTF">2020-02-04T09:46:22Z</dcterms:modified>
  <cp:category/>
  <cp:version/>
  <cp:contentType/>
  <cp:contentStatus/>
</cp:coreProperties>
</file>